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70" windowWidth="15360" windowHeight="8925" tabRatio="784" activeTab="0"/>
  </bookViews>
  <sheets>
    <sheet name="基礎情報&amp;削減目標" sheetId="1" r:id="rId1"/>
    <sheet name="①溶解保持等についての設問" sheetId="2" r:id="rId2"/>
    <sheet name="②総エネルギー投入量" sheetId="3" r:id="rId3"/>
    <sheet name="③CO2排出量" sheetId="4" r:id="rId4"/>
    <sheet name="④廃棄物等総排出量" sheetId="5" r:id="rId5"/>
    <sheet name="エネルギー使用量まとめ(事務局使用分)" sheetId="6" r:id="rId6"/>
    <sheet name="廃棄物排出量(事務局使用分)" sheetId="7" r:id="rId7"/>
  </sheets>
  <definedNames>
    <definedName name="_xlnm.Print_Area" localSheetId="2">'②総エネルギー投入量'!$A$2:$J$37</definedName>
    <definedName name="_xlnm.Print_Area" localSheetId="3">'③CO2排出量'!$B$1:$N$45</definedName>
    <definedName name="_xlnm.Print_Area" localSheetId="4">'④廃棄物等総排出量'!$A$1:$L$45</definedName>
    <definedName name="_xlnm.Print_Area" localSheetId="5">'エネルギー使用量まとめ(事務局使用分)'!$A$1:$AW$13</definedName>
    <definedName name="_xlnm.Print_Area" localSheetId="0">'基礎情報&amp;削減目標'!$A$1:$E$38</definedName>
    <definedName name="_xlnm.Print_Area" localSheetId="6">'廃棄物排出量(事務局使用分)'!$A$1:$X$14</definedName>
    <definedName name="_xlnm.Print_Titles" localSheetId="5">'エネルギー使用量まとめ(事務局使用分)'!$2:$3</definedName>
  </definedNames>
  <calcPr fullCalcOnLoad="1"/>
</workbook>
</file>

<file path=xl/comments6.xml><?xml version="1.0" encoding="utf-8"?>
<comments xmlns="http://schemas.openxmlformats.org/spreadsheetml/2006/main">
  <authors>
    <author>Owner</author>
    <author>Administrator</author>
  </authors>
  <commentList>
    <comment ref="AC3" authorId="0">
      <text>
        <r>
          <rPr>
            <b/>
            <sz val="9"/>
            <rFont val="ＭＳ Ｐゴシック"/>
            <family val="3"/>
          </rPr>
          <t>ガスは、０度Ｃ・１気圧（ノルマル）状態で、その時の堆積を（Ｎｍ</t>
        </r>
        <r>
          <rPr>
            <b/>
            <vertAlign val="superscript"/>
            <sz val="9"/>
            <rFont val="ＭＳ Ｐゴシック"/>
            <family val="3"/>
          </rPr>
          <t>３</t>
        </r>
        <r>
          <rPr>
            <b/>
            <sz val="9"/>
            <rFont val="ＭＳ Ｐゴシック"/>
            <family val="3"/>
          </rPr>
          <t>）で表す</t>
        </r>
        <r>
          <rPr>
            <sz val="9"/>
            <rFont val="ＭＳ Ｐゴシック"/>
            <family val="3"/>
          </rPr>
          <t xml:space="preserve">
</t>
        </r>
      </text>
    </comment>
    <comment ref="AF3" authorId="0">
      <text>
        <r>
          <rPr>
            <b/>
            <sz val="9"/>
            <rFont val="ＭＳ Ｐゴシック"/>
            <family val="3"/>
          </rPr>
          <t>ＬＰＧは液化石油ガス（liquefied petroleum gas）のことで、普段は「液化」、つまり液体の状態じゃから、体積ではなく重量で示されるのが一般的じゃのう。ガスメーターでは０度Ｃ、１気圧の換算で「１ｍ3＝２．０７ｋｇ」</t>
        </r>
        <r>
          <rPr>
            <sz val="9"/>
            <rFont val="ＭＳ Ｐゴシック"/>
            <family val="3"/>
          </rPr>
          <t xml:space="preserve">
</t>
        </r>
      </text>
    </comment>
    <comment ref="AG3" authorId="0">
      <text>
        <r>
          <rPr>
            <b/>
            <sz val="9"/>
            <rFont val="ＭＳ Ｐゴシック"/>
            <family val="3"/>
          </rPr>
          <t>ＬＰＧのうちプロパン（化学式Ｃ3Ｈ8）の分子量を計算すると、４４．０９４ ２２．４リットル＝０．０２２４立方メートルの重さは
４４．０９４ｇ＝０．０４４０９４ｋｇ 
（１リットル＝０．００１立方メートル</t>
        </r>
        <r>
          <rPr>
            <sz val="9"/>
            <rFont val="ＭＳ Ｐゴシック"/>
            <family val="3"/>
          </rPr>
          <t xml:space="preserve">
0.044/0.0224=1.96</t>
        </r>
      </text>
    </comment>
    <comment ref="P6" authorId="1">
      <text>
        <r>
          <rPr>
            <b/>
            <sz val="9"/>
            <color indexed="17"/>
            <rFont val="ＭＳ Ｐゴシック"/>
            <family val="3"/>
          </rPr>
          <t>2006年度値より削減</t>
        </r>
      </text>
    </comment>
  </commentList>
</comments>
</file>

<file path=xl/sharedStrings.xml><?xml version="1.0" encoding="utf-8"?>
<sst xmlns="http://schemas.openxmlformats.org/spreadsheetml/2006/main" count="446" uniqueCount="325">
  <si>
    <t>新エネルギー</t>
  </si>
  <si>
    <t>合計（年）</t>
  </si>
  <si>
    <t>単位発熱量</t>
  </si>
  <si>
    <t>割合</t>
  </si>
  <si>
    <t>（B)</t>
  </si>
  <si>
    <t>(A)</t>
  </si>
  <si>
    <t>(A×B)</t>
  </si>
  <si>
    <t>(%)</t>
  </si>
  <si>
    <t>総エネルギー投入量</t>
  </si>
  <si>
    <t>灯油</t>
  </si>
  <si>
    <t>都市ガス</t>
  </si>
  <si>
    <t>液化天然ガス(LNG)</t>
  </si>
  <si>
    <t>液化石油ガス(LPG)</t>
  </si>
  <si>
    <t>ガソリン</t>
  </si>
  <si>
    <t>軽油</t>
  </si>
  <si>
    <t>化石燃料合計</t>
  </si>
  <si>
    <t>太陽光</t>
  </si>
  <si>
    <t>太陽熱</t>
  </si>
  <si>
    <t>風力</t>
  </si>
  <si>
    <t>水力</t>
  </si>
  <si>
    <t>燃料電池</t>
  </si>
  <si>
    <t>廃棄物</t>
  </si>
  <si>
    <t>新エネルギー合計</t>
  </si>
  <si>
    <t>その他合計</t>
  </si>
  <si>
    <t>総エネルギー合計</t>
  </si>
  <si>
    <t>単位</t>
  </si>
  <si>
    <t>合計（年）</t>
  </si>
  <si>
    <t>単位発熱量
（C)</t>
  </si>
  <si>
    <t>割合</t>
  </si>
  <si>
    <t>二酸化炭素</t>
  </si>
  <si>
    <t>エネルギー消費</t>
  </si>
  <si>
    <t>購入電力</t>
  </si>
  <si>
    <t>灯油</t>
  </si>
  <si>
    <t>重油</t>
  </si>
  <si>
    <t>都市ガス</t>
  </si>
  <si>
    <t>液化天然ガス(LNG)</t>
  </si>
  <si>
    <t>34.6</t>
  </si>
  <si>
    <t>38.2</t>
  </si>
  <si>
    <t>化石燃料合計</t>
  </si>
  <si>
    <t>その他合計</t>
  </si>
  <si>
    <t>エネルギー消費合計</t>
  </si>
  <si>
    <t>廃棄物焼却処理</t>
  </si>
  <si>
    <t>一般廃棄物（廃プラのみ）</t>
  </si>
  <si>
    <t>産廃</t>
  </si>
  <si>
    <t>廃油</t>
  </si>
  <si>
    <t>廃プラスチック</t>
  </si>
  <si>
    <t>廃棄物焼却処理合計</t>
  </si>
  <si>
    <t>二酸化炭素合計</t>
  </si>
  <si>
    <t>化石燃料</t>
  </si>
  <si>
    <t>エネルギー使用量削減率</t>
  </si>
  <si>
    <t>年</t>
  </si>
  <si>
    <t>%</t>
  </si>
  <si>
    <t>%</t>
  </si>
  <si>
    <t>%</t>
  </si>
  <si>
    <t>t/年</t>
  </si>
  <si>
    <t>重油</t>
  </si>
  <si>
    <t>排出係数
（B)</t>
  </si>
  <si>
    <t>36.7</t>
  </si>
  <si>
    <t>39.1</t>
  </si>
  <si>
    <t>41.1</t>
  </si>
  <si>
    <t>液化石油ガス(LPG)</t>
  </si>
  <si>
    <t>ガソリン</t>
  </si>
  <si>
    <t>軽油</t>
  </si>
  <si>
    <t>０．基本情報</t>
  </si>
  <si>
    <t>(1)提出年月日</t>
  </si>
  <si>
    <t>(2)会社名</t>
  </si>
  <si>
    <t>(3)事業所名※</t>
  </si>
  <si>
    <t>(4)所属・役職</t>
  </si>
  <si>
    <t>(5)記入者名</t>
  </si>
  <si>
    <t>(8)対象期間</t>
  </si>
  <si>
    <t>その他**</t>
  </si>
  <si>
    <t>注)</t>
  </si>
  <si>
    <t>備考</t>
  </si>
  <si>
    <t>１．エネルギー消費</t>
  </si>
  <si>
    <t>２．廃棄物焼却処理</t>
  </si>
  <si>
    <t>(1)</t>
  </si>
  <si>
    <t>この表では、重油を全てＡ重油としています。</t>
  </si>
  <si>
    <t>(2)</t>
  </si>
  <si>
    <t>(2)</t>
  </si>
  <si>
    <t>(3)</t>
  </si>
  <si>
    <r>
      <t>この欄には、「エネルギー消費」、「廃棄物焼却処理」以外でCO</t>
    </r>
    <r>
      <rPr>
        <vertAlign val="subscript"/>
        <sz val="10"/>
        <rFont val="ＭＳ Ｐゴシック"/>
        <family val="3"/>
      </rPr>
      <t>2</t>
    </r>
    <r>
      <rPr>
        <sz val="10"/>
        <rFont val="ＭＳ Ｐゴシック"/>
        <family val="3"/>
      </rPr>
      <t>を排出する場合にご記入ください。</t>
    </r>
  </si>
  <si>
    <t>*/**</t>
  </si>
  <si>
    <t>１．</t>
  </si>
  <si>
    <t>２．</t>
  </si>
  <si>
    <t>この表では、重油を全てＡ重油として算出します。Ｂ重油を使用している場合も重油欄にご記入ください。また、Ａ重油、Ｂ重油両方を使用している場合は合算した数値を記入してください。</t>
  </si>
  <si>
    <t>３．</t>
  </si>
  <si>
    <t>※事業所別集計が取れない場合は、「事業所名欄」に「会社全体の使用量」とご記入ください。</t>
  </si>
  <si>
    <t>(6)TEL</t>
  </si>
  <si>
    <t>(7)E-mail</t>
  </si>
  <si>
    <t>　　ある　</t>
  </si>
  <si>
    <r>
      <t>問２．貴社において、地球温暖化ガス(CO</t>
    </r>
    <r>
      <rPr>
        <vertAlign val="subscript"/>
        <sz val="11"/>
        <rFont val="ＭＳ Ｐゴシック"/>
        <family val="3"/>
      </rPr>
      <t>2</t>
    </r>
    <r>
      <rPr>
        <sz val="11"/>
        <rFont val="ＭＳ Ｐゴシック"/>
        <family val="3"/>
      </rPr>
      <t>)削減の目標年度(目標年)・目標削減率又はエネルギー使用量削減率等がありますか。○を付けてください。　</t>
    </r>
  </si>
  <si>
    <t>ない</t>
  </si>
  <si>
    <t>あるに○を付けた方は下記に記入してください。</t>
  </si>
  <si>
    <t>目標年度(又は目標年)</t>
  </si>
  <si>
    <t>年度</t>
  </si>
  <si>
    <t>年度</t>
  </si>
  <si>
    <t>基準年度(又は基準年)</t>
  </si>
  <si>
    <t>活動内容</t>
  </si>
  <si>
    <t>紙類</t>
  </si>
  <si>
    <t>小計</t>
  </si>
  <si>
    <t>　　　　産業廃棄物</t>
  </si>
  <si>
    <t>汚泥</t>
  </si>
  <si>
    <t>がれき類</t>
  </si>
  <si>
    <t>ばいじん</t>
  </si>
  <si>
    <t>金属くず</t>
  </si>
  <si>
    <t>廃プラ</t>
  </si>
  <si>
    <t>特別管理</t>
  </si>
  <si>
    <t>廃酸・廃アルカリ</t>
  </si>
  <si>
    <t>有害産業廃棄物</t>
  </si>
  <si>
    <t>合計</t>
  </si>
  <si>
    <t>使用量</t>
  </si>
  <si>
    <t>使用量
（A)</t>
  </si>
  <si>
    <t>比較的多量に投入しているその他のエネルギーがある場合には、できれば「事業者からの温室効果ガス排出量算定方法ガイドライン（試案ver1.6）」（環境省地球環境局）などを参照して、排出量を算出して下さい。わからない場合は、エネルギー名と消費量のみご記入ください。</t>
  </si>
  <si>
    <t>その他温室効果ガス</t>
  </si>
  <si>
    <r>
      <t>六フッ化硫黄(SF</t>
    </r>
    <r>
      <rPr>
        <b/>
        <vertAlign val="subscript"/>
        <sz val="10"/>
        <rFont val="ＭＳ Ｐゴシック"/>
        <family val="3"/>
      </rPr>
      <t>6</t>
    </r>
    <r>
      <rPr>
        <b/>
        <sz val="10"/>
        <rFont val="ＭＳ Ｐゴシック"/>
        <family val="3"/>
      </rPr>
      <t>)</t>
    </r>
  </si>
  <si>
    <r>
      <t>CO</t>
    </r>
    <r>
      <rPr>
        <vertAlign val="subscript"/>
        <sz val="11"/>
        <rFont val="ＭＳ Ｐゴシック"/>
        <family val="3"/>
      </rPr>
      <t>2</t>
    </r>
    <r>
      <rPr>
        <sz val="11"/>
        <rFont val="ＭＳ Ｐゴシック"/>
        <family val="3"/>
      </rPr>
      <t>排出量削減率</t>
    </r>
  </si>
  <si>
    <t>４．</t>
  </si>
  <si>
    <t>　</t>
  </si>
  <si>
    <r>
      <t>問１．ダイカスト生産量</t>
    </r>
    <r>
      <rPr>
        <sz val="12"/>
        <color indexed="10"/>
        <rFont val="ＭＳ Ｐゴシック"/>
        <family val="3"/>
      </rPr>
      <t xml:space="preserve">+(砂型・金型鋳造他生産量) </t>
    </r>
    <r>
      <rPr>
        <sz val="12"/>
        <rFont val="ＭＳ Ｐゴシック"/>
        <family val="3"/>
      </rPr>
      <t xml:space="preserve"> </t>
    </r>
  </si>
  <si>
    <t>その他(                      )</t>
  </si>
  <si>
    <t>白上質紙・新聞紙・段ボールなど</t>
  </si>
  <si>
    <t>可燃ごみ</t>
  </si>
  <si>
    <t>不燃ごみ</t>
  </si>
  <si>
    <t>一般廃棄物</t>
  </si>
  <si>
    <t>かん・ビン・ペットボトル・プラスチック・電池など</t>
  </si>
  <si>
    <r>
      <t>事業所</t>
    </r>
    <r>
      <rPr>
        <b/>
        <sz val="9"/>
        <rFont val="Century"/>
        <family val="1"/>
      </rPr>
      <t>No.</t>
    </r>
  </si>
  <si>
    <t>区分(協会役員は１を入力)</t>
  </si>
  <si>
    <t>ふりがな</t>
  </si>
  <si>
    <t>事業所名</t>
  </si>
  <si>
    <t>目標年</t>
  </si>
  <si>
    <t>目標年度</t>
  </si>
  <si>
    <t>①エネルギー削減</t>
  </si>
  <si>
    <r>
      <t>②</t>
    </r>
    <r>
      <rPr>
        <b/>
        <sz val="9"/>
        <color indexed="10"/>
        <rFont val="Century"/>
        <family val="1"/>
      </rPr>
      <t>CO</t>
    </r>
    <r>
      <rPr>
        <b/>
        <vertAlign val="subscript"/>
        <sz val="9"/>
        <color indexed="10"/>
        <rFont val="Century"/>
        <family val="1"/>
      </rPr>
      <t>2</t>
    </r>
    <r>
      <rPr>
        <b/>
        <sz val="9"/>
        <color indexed="10"/>
        <rFont val="ＭＳ 明朝"/>
        <family val="1"/>
      </rPr>
      <t>削減</t>
    </r>
  </si>
  <si>
    <t>３．エネルギー消費</t>
  </si>
  <si>
    <r>
      <t>C0</t>
    </r>
    <r>
      <rPr>
        <b/>
        <vertAlign val="subscript"/>
        <sz val="9"/>
        <color indexed="14"/>
        <rFont val="Century"/>
        <family val="1"/>
      </rPr>
      <t>2</t>
    </r>
    <r>
      <rPr>
        <b/>
        <sz val="9"/>
        <color indexed="14"/>
        <rFont val="ＭＳ 明朝"/>
        <family val="1"/>
      </rPr>
      <t>排出量</t>
    </r>
    <r>
      <rPr>
        <b/>
        <sz val="9"/>
        <color indexed="14"/>
        <rFont val="Century"/>
        <family val="1"/>
      </rPr>
      <t xml:space="preserve">   </t>
    </r>
    <r>
      <rPr>
        <b/>
        <sz val="9"/>
        <color indexed="14"/>
        <rFont val="ＭＳ 明朝"/>
        <family val="1"/>
      </rPr>
      <t>　合計</t>
    </r>
  </si>
  <si>
    <t>新エネルギー名</t>
  </si>
  <si>
    <r>
      <t>新エネルギー年間使用量　　※</t>
    </r>
    <r>
      <rPr>
        <b/>
        <sz val="9"/>
        <color indexed="10"/>
        <rFont val="ＭＳ Ｐ明朝"/>
        <family val="1"/>
      </rPr>
      <t>単位を付けてください</t>
    </r>
  </si>
  <si>
    <t>備　　考</t>
  </si>
  <si>
    <t>基準年</t>
  </si>
  <si>
    <t>基準年度</t>
  </si>
  <si>
    <t>エネルギー使用量原単位削減率</t>
  </si>
  <si>
    <t>原単位</t>
  </si>
  <si>
    <r>
      <t>CO</t>
    </r>
    <r>
      <rPr>
        <b/>
        <vertAlign val="subscript"/>
        <sz val="9"/>
        <color indexed="10"/>
        <rFont val="Century"/>
        <family val="1"/>
      </rPr>
      <t>2</t>
    </r>
    <r>
      <rPr>
        <b/>
        <sz val="9"/>
        <color indexed="10"/>
        <rFont val="ＭＳ 明朝"/>
        <family val="1"/>
      </rPr>
      <t>排出量削減率</t>
    </r>
  </si>
  <si>
    <r>
      <t>CO</t>
    </r>
    <r>
      <rPr>
        <b/>
        <vertAlign val="subscript"/>
        <sz val="9"/>
        <color indexed="10"/>
        <rFont val="Century"/>
        <family val="1"/>
      </rPr>
      <t>2</t>
    </r>
    <r>
      <rPr>
        <b/>
        <sz val="8"/>
        <color indexed="10"/>
        <rFont val="ＭＳ 明朝"/>
        <family val="1"/>
      </rPr>
      <t>排出量原単位削減率</t>
    </r>
  </si>
  <si>
    <r>
      <t>CO</t>
    </r>
    <r>
      <rPr>
        <b/>
        <vertAlign val="subscript"/>
        <sz val="9"/>
        <color indexed="10"/>
        <rFont val="Century"/>
        <family val="1"/>
      </rPr>
      <t>2</t>
    </r>
    <r>
      <rPr>
        <b/>
        <sz val="9"/>
        <color indexed="10"/>
        <rFont val="ＭＳ 明朝"/>
        <family val="1"/>
      </rPr>
      <t>排出量（％）　原単位</t>
    </r>
  </si>
  <si>
    <t>⑨その他</t>
  </si>
  <si>
    <t>計算式</t>
  </si>
  <si>
    <r>
      <t>(</t>
    </r>
    <r>
      <rPr>
        <u val="single"/>
        <sz val="9"/>
        <color indexed="10"/>
        <rFont val="ＭＳ Ｐ明朝"/>
        <family val="1"/>
      </rPr>
      <t>①</t>
    </r>
    <r>
      <rPr>
        <u val="single"/>
        <sz val="9"/>
        <color indexed="10"/>
        <rFont val="Century"/>
        <family val="1"/>
      </rPr>
      <t>×0.378)</t>
    </r>
  </si>
  <si>
    <r>
      <t>(</t>
    </r>
    <r>
      <rPr>
        <u val="single"/>
        <sz val="9"/>
        <color indexed="10"/>
        <rFont val="ＭＳ Ｐ明朝"/>
        <family val="1"/>
      </rPr>
      <t>②</t>
    </r>
    <r>
      <rPr>
        <u val="single"/>
        <sz val="9"/>
        <color indexed="10"/>
        <rFont val="Century"/>
        <family val="1"/>
      </rPr>
      <t>×2.</t>
    </r>
    <r>
      <rPr>
        <u val="single"/>
        <sz val="9"/>
        <color indexed="10"/>
        <rFont val="ＭＳ Ｐ明朝"/>
        <family val="1"/>
      </rPr>
      <t>４９</t>
    </r>
    <r>
      <rPr>
        <u val="single"/>
        <sz val="9"/>
        <color indexed="10"/>
        <rFont val="Century"/>
        <family val="1"/>
      </rPr>
      <t>)</t>
    </r>
  </si>
  <si>
    <r>
      <t>(</t>
    </r>
    <r>
      <rPr>
        <u val="single"/>
        <sz val="9"/>
        <color indexed="10"/>
        <rFont val="ＭＳ Ｐ明朝"/>
        <family val="1"/>
      </rPr>
      <t>③</t>
    </r>
    <r>
      <rPr>
        <u val="single"/>
        <sz val="9"/>
        <color indexed="10"/>
        <rFont val="Century"/>
        <family val="1"/>
      </rPr>
      <t>×2.7</t>
    </r>
    <r>
      <rPr>
        <u val="single"/>
        <sz val="9"/>
        <color indexed="10"/>
        <rFont val="ＭＳ Ｐ明朝"/>
        <family val="1"/>
      </rPr>
      <t>１)</t>
    </r>
  </si>
  <si>
    <r>
      <t>(</t>
    </r>
    <r>
      <rPr>
        <u val="single"/>
        <sz val="9"/>
        <color indexed="10"/>
        <rFont val="ＭＳ Ｐ明朝"/>
        <family val="1"/>
      </rPr>
      <t>④</t>
    </r>
    <r>
      <rPr>
        <u val="single"/>
        <sz val="9"/>
        <color indexed="10"/>
        <rFont val="Century"/>
        <family val="1"/>
      </rPr>
      <t>×2.11)</t>
    </r>
  </si>
  <si>
    <r>
      <t>(</t>
    </r>
    <r>
      <rPr>
        <u val="single"/>
        <sz val="9"/>
        <color indexed="10"/>
        <rFont val="ＭＳ Ｐ明朝"/>
        <family val="1"/>
      </rPr>
      <t>⑤</t>
    </r>
    <r>
      <rPr>
        <u val="single"/>
        <sz val="9"/>
        <color indexed="10"/>
        <rFont val="Century"/>
        <family val="1"/>
      </rPr>
      <t>×2.69)</t>
    </r>
  </si>
  <si>
    <r>
      <t>(</t>
    </r>
    <r>
      <rPr>
        <u val="single"/>
        <sz val="9"/>
        <color indexed="10"/>
        <rFont val="ＭＳ Ｐ明朝"/>
        <family val="1"/>
      </rPr>
      <t>⑥</t>
    </r>
    <r>
      <rPr>
        <u val="single"/>
        <sz val="9"/>
        <color indexed="10"/>
        <rFont val="Century"/>
        <family val="1"/>
      </rPr>
      <t xml:space="preserve">×3.00 )                         </t>
    </r>
  </si>
  <si>
    <r>
      <t>(</t>
    </r>
    <r>
      <rPr>
        <u val="single"/>
        <sz val="9"/>
        <color indexed="10"/>
        <rFont val="ＭＳ Ｐ明朝"/>
        <family val="1"/>
      </rPr>
      <t>⑦</t>
    </r>
    <r>
      <rPr>
        <u val="single"/>
        <sz val="9"/>
        <color indexed="10"/>
        <rFont val="Century"/>
        <family val="1"/>
      </rPr>
      <t>×2.32)</t>
    </r>
  </si>
  <si>
    <r>
      <t>(</t>
    </r>
    <r>
      <rPr>
        <u val="single"/>
        <sz val="9"/>
        <color indexed="10"/>
        <rFont val="ＭＳ Ｐ明朝"/>
        <family val="1"/>
      </rPr>
      <t>⑧</t>
    </r>
    <r>
      <rPr>
        <u val="single"/>
        <sz val="9"/>
        <color indexed="10"/>
        <rFont val="Century"/>
        <family val="1"/>
      </rPr>
      <t>×2.62)</t>
    </r>
  </si>
  <si>
    <t>％</t>
  </si>
  <si>
    <r>
      <t>t/</t>
    </r>
    <r>
      <rPr>
        <b/>
        <sz val="9"/>
        <rFont val="ＭＳ 明朝"/>
        <family val="1"/>
      </rPr>
      <t>年</t>
    </r>
  </si>
  <si>
    <t>汚泥　</t>
  </si>
  <si>
    <t>ばいじん</t>
  </si>
  <si>
    <t>その他</t>
  </si>
  <si>
    <t>その他　</t>
  </si>
  <si>
    <t>可燃ゴミ</t>
  </si>
  <si>
    <t>不燃ゴミ</t>
  </si>
  <si>
    <t>廃棄物量</t>
  </si>
  <si>
    <t>循環資源量</t>
  </si>
  <si>
    <t>再生使用 1)</t>
  </si>
  <si>
    <t>再生利用 2)</t>
  </si>
  <si>
    <t>熱回収 3)</t>
  </si>
  <si>
    <t>単純焼却 4)</t>
  </si>
  <si>
    <t>廃棄物最終処分量 5)</t>
  </si>
  <si>
    <r>
      <t>総排出量</t>
    </r>
    <r>
      <rPr>
        <sz val="11"/>
        <rFont val="ＭＳ Ｐゴシック"/>
        <family val="3"/>
      </rPr>
      <t>(</t>
    </r>
    <r>
      <rPr>
        <b/>
        <sz val="11"/>
        <color indexed="10"/>
        <rFont val="ＭＳ Ｐゴシック"/>
        <family val="3"/>
      </rPr>
      <t>記入必須</t>
    </r>
    <r>
      <rPr>
        <sz val="11"/>
        <rFont val="ＭＳ Ｐゴシック"/>
        <family val="3"/>
      </rPr>
      <t>)</t>
    </r>
  </si>
  <si>
    <r>
      <t>内訳(</t>
    </r>
    <r>
      <rPr>
        <b/>
        <sz val="9"/>
        <color indexed="10"/>
        <rFont val="ＭＳ Ｐゴシック"/>
        <family val="3"/>
      </rPr>
      <t>数字を把握していれば記入</t>
    </r>
    <r>
      <rPr>
        <sz val="9"/>
        <rFont val="ＭＳ Ｐゴシック"/>
        <family val="3"/>
      </rPr>
      <t>)</t>
    </r>
  </si>
  <si>
    <t>産　　業　　廃　　棄　　物</t>
  </si>
  <si>
    <t>一　般　廃　棄　物</t>
  </si>
  <si>
    <t>廃棄物総排出量</t>
  </si>
  <si>
    <t>※他の鋳造も生産している事業所で電力量等ダイカスト単体では把握していない場合は、他の鋳造生産量も合算した数字をご記入ください。</t>
  </si>
  <si>
    <r>
      <t>化石燃料のその他</t>
    </r>
    <r>
      <rPr>
        <b/>
        <sz val="9"/>
        <rFont val="ＭＳ Ｐゴシック"/>
        <family val="3"/>
      </rPr>
      <t>*、</t>
    </r>
    <r>
      <rPr>
        <sz val="9"/>
        <rFont val="ＭＳ Ｐゴシック"/>
        <family val="3"/>
      </rPr>
      <t>化石燃料・新エネルギー以外のその他</t>
    </r>
    <r>
      <rPr>
        <b/>
        <sz val="9"/>
        <rFont val="ＭＳ Ｐゴシック"/>
        <family val="3"/>
      </rPr>
      <t>**</t>
    </r>
    <r>
      <rPr>
        <sz val="9"/>
        <rFont val="ＭＳ Ｐゴシック"/>
        <family val="3"/>
      </rPr>
      <t>の欄には、比較的多量に投入しているエネルギーがある場合に、その他</t>
    </r>
    <r>
      <rPr>
        <b/>
        <sz val="9"/>
        <rFont val="ＭＳ Ｐゴシック"/>
        <family val="3"/>
      </rPr>
      <t>*</t>
    </r>
    <r>
      <rPr>
        <sz val="9"/>
        <rFont val="ＭＳ Ｐゴシック"/>
        <family val="3"/>
      </rPr>
      <t>又はその他</t>
    </r>
    <r>
      <rPr>
        <b/>
        <sz val="9"/>
        <rFont val="ＭＳ Ｐゴシック"/>
        <family val="3"/>
      </rPr>
      <t>**</t>
    </r>
    <r>
      <rPr>
        <sz val="9"/>
        <rFont val="ＭＳ Ｐゴシック"/>
        <family val="3"/>
      </rPr>
      <t>にその名称、単位及び使用量・消費量を記入してください。また、分かれば単位発熱量も記入ください。</t>
    </r>
  </si>
  <si>
    <t>使用量は、ダイカスト関連部門の事業所全体の使用量を記入してください。</t>
  </si>
  <si>
    <t xml:space="preserve">一般廃棄物とは、企業においては事務系一般廃棄物で産業廃棄物以外の廃棄物をいう。 </t>
  </si>
  <si>
    <t>産業廃棄物とは、事業活動に伴って生じた廃棄物のうち、燃え殻、汚泥、廃油、廃酸、廃アルカリ、廃プラスチック類その他政令で定める廃棄物をいう。ただし、この調査票では「廃油」、「廃プラ」のみを対象とする。</t>
  </si>
  <si>
    <r>
      <t>産廃業者が焼却したときのCO</t>
    </r>
    <r>
      <rPr>
        <vertAlign val="subscript"/>
        <sz val="10"/>
        <rFont val="ＭＳ Ｐゴシック"/>
        <family val="3"/>
      </rPr>
      <t>2</t>
    </r>
    <r>
      <rPr>
        <sz val="10"/>
        <rFont val="ＭＳ Ｐゴシック"/>
        <family val="3"/>
      </rPr>
      <t>の排出量は、廃棄を依頼した側の換算となるので加算してください。</t>
    </r>
  </si>
  <si>
    <t>廃プラチック</t>
  </si>
  <si>
    <t>紙類以外の生ごみ・再生できない紙くず・木くずなど</t>
  </si>
  <si>
    <t>・プラスチックに関しては地域によっては可燃ごみですが、全て不燃ごみとして計上してください。</t>
  </si>
  <si>
    <t xml:space="preserve"> </t>
  </si>
  <si>
    <t xml:space="preserve"> </t>
  </si>
  <si>
    <t>木くず(パレット・梱包材等)</t>
  </si>
  <si>
    <t>購入電力</t>
  </si>
  <si>
    <t>エネルギー使用量原単位</t>
  </si>
  <si>
    <r>
      <t>CO</t>
    </r>
    <r>
      <rPr>
        <vertAlign val="subscript"/>
        <sz val="11"/>
        <rFont val="ＭＳ Ｐゴシック"/>
        <family val="3"/>
      </rPr>
      <t>2</t>
    </r>
    <r>
      <rPr>
        <sz val="11"/>
        <rFont val="ＭＳ Ｐゴシック"/>
        <family val="3"/>
      </rPr>
      <t>排出量原単位</t>
    </r>
  </si>
  <si>
    <t>*「ある」に○を付けた方のみ、年度(年)・数値をご記入ください。</t>
  </si>
  <si>
    <t>備　　　　　考</t>
  </si>
  <si>
    <t>原単位の単位　　　　　　　　　　　　　　　(例.原油換算、生産量、売上等)</t>
  </si>
  <si>
    <t>使用量単位</t>
  </si>
  <si>
    <t>エネルギー量(GJ)</t>
  </si>
  <si>
    <t>GJ</t>
  </si>
  <si>
    <t>千ｋＷｈ</t>
  </si>
  <si>
    <t>千ｋＷｈ</t>
  </si>
  <si>
    <t>t</t>
  </si>
  <si>
    <t>(GJ/千kWh)</t>
  </si>
  <si>
    <t>kl</t>
  </si>
  <si>
    <t>kl</t>
  </si>
  <si>
    <t>(GJ/千Nm3)</t>
  </si>
  <si>
    <r>
      <t>LPGの使用量・消費量を気体（m</t>
    </r>
    <r>
      <rPr>
        <vertAlign val="superscript"/>
        <sz val="9"/>
        <rFont val="ＭＳ ゴシック"/>
        <family val="3"/>
      </rPr>
      <t>3</t>
    </r>
    <r>
      <rPr>
        <sz val="9"/>
        <rFont val="ＭＳ ゴシック"/>
        <family val="3"/>
      </rPr>
      <t>）として把握している場合については、1,000m</t>
    </r>
    <r>
      <rPr>
        <vertAlign val="superscript"/>
        <sz val="9"/>
        <rFont val="ＭＳ ゴシック"/>
        <family val="3"/>
      </rPr>
      <t>3</t>
    </r>
    <r>
      <rPr>
        <sz val="9"/>
        <rFont val="ＭＳ ゴシック"/>
        <family val="3"/>
      </rPr>
      <t>＝2.07tとして換算してください。</t>
    </r>
  </si>
  <si>
    <t>(GJ/kl)</t>
  </si>
  <si>
    <t>(GJ/t)</t>
  </si>
  <si>
    <t>エネルギー量(GJ)(A×B)は、使用量に単位発熱量を乗じて（使用量(A)×単位発熱量(B)）求めてください。(Excelで自動計算できる)</t>
  </si>
  <si>
    <t>木くず(ﾊﾟﾚｯﾄ･梱包材)</t>
  </si>
  <si>
    <t>社名ふりがな</t>
  </si>
  <si>
    <t>ふりがな</t>
  </si>
  <si>
    <r>
      <t>*</t>
    </r>
    <r>
      <rPr>
        <b/>
        <sz val="10"/>
        <rFont val="ＭＳ Ｐゴシック"/>
        <family val="3"/>
      </rPr>
      <t>会社名右のセルに</t>
    </r>
    <r>
      <rPr>
        <b/>
        <sz val="10"/>
        <color indexed="10"/>
        <rFont val="ＭＳ Ｐゴシック"/>
        <family val="3"/>
      </rPr>
      <t>㈱・㈲等を除いた社名ふりがな</t>
    </r>
    <r>
      <rPr>
        <sz val="10"/>
        <rFont val="ＭＳ Ｐゴシック"/>
        <family val="3"/>
      </rPr>
      <t>もお手数ですが、ご記入ください。</t>
    </r>
  </si>
  <si>
    <r>
      <t>千Nm</t>
    </r>
    <r>
      <rPr>
        <b/>
        <vertAlign val="superscript"/>
        <sz val="10"/>
        <color indexed="10"/>
        <rFont val="ＭＳ ゴシック"/>
        <family val="3"/>
      </rPr>
      <t>3</t>
    </r>
  </si>
  <si>
    <r>
      <t>LPGの消費量を気体（m</t>
    </r>
    <r>
      <rPr>
        <vertAlign val="superscript"/>
        <sz val="10"/>
        <rFont val="ＭＳ Ｐゴシック"/>
        <family val="3"/>
      </rPr>
      <t>3</t>
    </r>
    <r>
      <rPr>
        <sz val="10"/>
        <rFont val="ＭＳ Ｐゴシック"/>
        <family val="3"/>
      </rPr>
      <t>）として把握している場合については　１,000m</t>
    </r>
    <r>
      <rPr>
        <vertAlign val="superscript"/>
        <sz val="10"/>
        <rFont val="ＭＳ Ｐゴシック"/>
        <family val="3"/>
      </rPr>
      <t>3</t>
    </r>
    <r>
      <rPr>
        <sz val="10"/>
        <rFont val="ＭＳ Ｐゴシック"/>
        <family val="3"/>
      </rPr>
      <t>＝2.07tとして換算して下さい。</t>
    </r>
  </si>
  <si>
    <t>注) この表は事務局使用分ですので一切入力は不必要です。</t>
  </si>
  <si>
    <t>一般廃プラ</t>
  </si>
  <si>
    <t>産廃廃プラ</t>
  </si>
  <si>
    <t>産廃廃油</t>
  </si>
  <si>
    <t xml:space="preserve"> ＊     と　　　のセルのみご入力ください。</t>
  </si>
  <si>
    <t>ｔ</t>
  </si>
  <si>
    <r>
      <t>排出量
（ｔ-CO</t>
    </r>
    <r>
      <rPr>
        <vertAlign val="subscript"/>
        <sz val="10"/>
        <rFont val="ＭＳ ゴシック"/>
        <family val="3"/>
      </rPr>
      <t>2</t>
    </r>
    <r>
      <rPr>
        <sz val="10"/>
        <rFont val="ＭＳ ゴシック"/>
        <family val="3"/>
      </rPr>
      <t>）
（A×B）or
（A×B×C)</t>
    </r>
  </si>
  <si>
    <r>
      <t>（ｔ-CO</t>
    </r>
    <r>
      <rPr>
        <vertAlign val="subscript"/>
        <sz val="9"/>
        <rFont val="ＭＳ ゴシック"/>
        <family val="3"/>
      </rPr>
      <t>2</t>
    </r>
    <r>
      <rPr>
        <sz val="9"/>
        <rFont val="ＭＳ ゴシック"/>
        <family val="3"/>
      </rPr>
      <t>/千kWh)</t>
    </r>
  </si>
  <si>
    <r>
      <t>（t-CO</t>
    </r>
    <r>
      <rPr>
        <vertAlign val="subscript"/>
        <sz val="9"/>
        <rFont val="ＭＳ ゴシック"/>
        <family val="3"/>
      </rPr>
      <t>2</t>
    </r>
    <r>
      <rPr>
        <sz val="9"/>
        <rFont val="ＭＳ ゴシック"/>
        <family val="3"/>
      </rPr>
      <t>/GJ)</t>
    </r>
  </si>
  <si>
    <r>
      <t>（t-CO</t>
    </r>
    <r>
      <rPr>
        <vertAlign val="subscript"/>
        <sz val="9"/>
        <rFont val="ＭＳ ゴシック"/>
        <family val="3"/>
      </rPr>
      <t>2</t>
    </r>
    <r>
      <rPr>
        <sz val="9"/>
        <rFont val="ＭＳ ゴシック"/>
        <family val="3"/>
      </rPr>
      <t>/GJ)</t>
    </r>
  </si>
  <si>
    <t>(GJ/kl)</t>
  </si>
  <si>
    <t>(GJ/kl)</t>
  </si>
  <si>
    <t>(GJ/t)</t>
  </si>
  <si>
    <r>
      <t>（t-CO</t>
    </r>
    <r>
      <rPr>
        <vertAlign val="subscript"/>
        <sz val="9"/>
        <rFont val="ＭＳ ゴシック"/>
        <family val="3"/>
      </rPr>
      <t>2</t>
    </r>
    <r>
      <rPr>
        <sz val="9"/>
        <rFont val="ＭＳ ゴシック"/>
        <family val="3"/>
      </rPr>
      <t>/ｔ)</t>
    </r>
  </si>
  <si>
    <r>
      <t>（t-CO</t>
    </r>
    <r>
      <rPr>
        <vertAlign val="subscript"/>
        <sz val="9"/>
        <rFont val="ＭＳ ゴシック"/>
        <family val="3"/>
      </rPr>
      <t>2</t>
    </r>
    <r>
      <rPr>
        <sz val="9"/>
        <rFont val="ＭＳ ゴシック"/>
        <family val="3"/>
      </rPr>
      <t>/t)</t>
    </r>
  </si>
  <si>
    <t>＊     と　　　のセルのみご入力ください。</t>
  </si>
  <si>
    <t>千kWh/年</t>
  </si>
  <si>
    <t xml:space="preserve">①購入電力  CO2換算係数　0.378 (tCO2/千kWh)                             </t>
  </si>
  <si>
    <t xml:space="preserve">⑤液化天然ガス(LNG)　　（t/年）  </t>
  </si>
  <si>
    <t>⑤液化天然ガス(LNG) CO2換算係数　2.69　(tCO2/t)　　　　　　　　　　　　　　　</t>
  </si>
  <si>
    <t>⑥液化石油ガス(LPG)　　  CO2換算係数　3.00  （tCO2/t）  　　　</t>
  </si>
  <si>
    <t>⑨その他     CO2　排出量　　　　　（tCO2/＊）　※単位も記入</t>
  </si>
  <si>
    <t>t-CO2/生産量t</t>
  </si>
  <si>
    <t>tCO2／年</t>
  </si>
  <si>
    <t>tCO2/年　　</t>
  </si>
  <si>
    <t>tCO2/年</t>
  </si>
  <si>
    <t>tCO2/年　</t>
  </si>
  <si>
    <t>（tCO2）</t>
  </si>
  <si>
    <t>①購入電力　（千kWh／年）</t>
  </si>
  <si>
    <r>
      <t>④都市ガス　（千Nｍ</t>
    </r>
    <r>
      <rPr>
        <b/>
        <vertAlign val="superscript"/>
        <sz val="9"/>
        <rFont val="ＭＳ 明朝"/>
        <family val="1"/>
      </rPr>
      <t>３</t>
    </r>
    <r>
      <rPr>
        <b/>
        <sz val="9"/>
        <rFont val="ＭＳ 明朝"/>
        <family val="1"/>
      </rPr>
      <t>／年）</t>
    </r>
  </si>
  <si>
    <r>
      <t>千</t>
    </r>
    <r>
      <rPr>
        <b/>
        <sz val="9"/>
        <rFont val="Century"/>
        <family val="1"/>
      </rPr>
      <t>Nm</t>
    </r>
    <r>
      <rPr>
        <b/>
        <vertAlign val="superscript"/>
        <sz val="9"/>
        <rFont val="Century"/>
        <family val="1"/>
      </rPr>
      <t>3</t>
    </r>
    <r>
      <rPr>
        <b/>
        <sz val="9"/>
        <rFont val="Century"/>
        <family val="1"/>
      </rPr>
      <t>/</t>
    </r>
    <r>
      <rPr>
        <b/>
        <sz val="9"/>
        <rFont val="ＭＳ 明朝"/>
        <family val="1"/>
      </rPr>
      <t>年</t>
    </r>
  </si>
  <si>
    <r>
      <t>④都市ガス CO2換算係数　2.11 (tCO2/Nm</t>
    </r>
    <r>
      <rPr>
        <b/>
        <vertAlign val="superscript"/>
        <sz val="9"/>
        <color indexed="14"/>
        <rFont val="ＭＳ 明朝"/>
        <family val="1"/>
      </rPr>
      <t>3</t>
    </r>
    <r>
      <rPr>
        <b/>
        <sz val="9"/>
        <color indexed="14"/>
        <rFont val="ＭＳ 明朝"/>
        <family val="1"/>
      </rPr>
      <t xml:space="preserve">)                           </t>
    </r>
  </si>
  <si>
    <r>
      <t>⑥液化石油ガス(LPG)　　（t/年）   2.07t/m</t>
    </r>
    <r>
      <rPr>
        <b/>
        <vertAlign val="superscript"/>
        <sz val="9"/>
        <rFont val="ＭＳ 明朝"/>
        <family val="1"/>
      </rPr>
      <t>3</t>
    </r>
  </si>
  <si>
    <t>⑦ガソリン        （kl/年）</t>
  </si>
  <si>
    <t>⑧軽油　　　（kl/年）</t>
  </si>
  <si>
    <t>kl/年</t>
  </si>
  <si>
    <r>
      <t>CO</t>
    </r>
    <r>
      <rPr>
        <b/>
        <vertAlign val="subscript"/>
        <sz val="9"/>
        <color indexed="14"/>
        <rFont val="ＭＳ Ｐ明朝"/>
        <family val="1"/>
      </rPr>
      <t>2</t>
    </r>
    <r>
      <rPr>
        <b/>
        <sz val="9"/>
        <color indexed="14"/>
        <rFont val="ＭＳ Ｐ明朝"/>
        <family val="1"/>
      </rPr>
      <t>換算係数　換算係数  2.68</t>
    </r>
  </si>
  <si>
    <r>
      <t>CO</t>
    </r>
    <r>
      <rPr>
        <b/>
        <vertAlign val="subscript"/>
        <sz val="9"/>
        <color indexed="14"/>
        <rFont val="ＭＳ Ｐ明朝"/>
        <family val="1"/>
      </rPr>
      <t>2</t>
    </r>
    <r>
      <rPr>
        <b/>
        <sz val="9"/>
        <color indexed="14"/>
        <rFont val="ＭＳ Ｐ明朝"/>
        <family val="1"/>
      </rPr>
      <t>換算係数　換算係数  2.9</t>
    </r>
  </si>
  <si>
    <r>
      <t>CO</t>
    </r>
    <r>
      <rPr>
        <b/>
        <vertAlign val="subscript"/>
        <sz val="9"/>
        <color indexed="14"/>
        <rFont val="ＭＳ Ｐ明朝"/>
        <family val="1"/>
      </rPr>
      <t>2</t>
    </r>
    <r>
      <rPr>
        <b/>
        <sz val="9"/>
        <color indexed="14"/>
        <rFont val="ＭＳ Ｐ明朝"/>
        <family val="1"/>
      </rPr>
      <t>換算係数　換算係数  2.6</t>
    </r>
  </si>
  <si>
    <r>
      <t>　　　　　　　　　　　　　　</t>
    </r>
    <r>
      <rPr>
        <b/>
        <sz val="10"/>
        <color indexed="10"/>
        <rFont val="ＭＳ 明朝"/>
        <family val="1"/>
      </rPr>
      <t>注)右の期間を必ず記入してください→</t>
    </r>
    <r>
      <rPr>
        <sz val="9"/>
        <rFont val="ＭＳ Ｐゴシック"/>
        <family val="3"/>
      </rPr>
      <t>（　　　　　年　　　月　～　　　　　年　　　月）</t>
    </r>
  </si>
  <si>
    <t>会社・事業所名</t>
  </si>
  <si>
    <r>
      <t>その他</t>
    </r>
    <r>
      <rPr>
        <b/>
        <sz val="10"/>
        <rFont val="ＭＳ ゴシック"/>
        <family val="3"/>
      </rPr>
      <t>*</t>
    </r>
    <r>
      <rPr>
        <sz val="10"/>
        <rFont val="ＭＳ ゴシック"/>
        <family val="3"/>
      </rPr>
      <t>(       )</t>
    </r>
  </si>
  <si>
    <t xml:space="preserve"> その他(                          )</t>
  </si>
  <si>
    <t>平成   年 　月 　日～平成 　年 　月 　日</t>
  </si>
  <si>
    <t>所属・役職</t>
  </si>
  <si>
    <t>記入者名</t>
  </si>
  <si>
    <t>ＴＥＬ</t>
  </si>
  <si>
    <t>Ｅ－ｍａｉｌ</t>
  </si>
  <si>
    <r>
      <t>その他</t>
    </r>
    <r>
      <rPr>
        <b/>
        <sz val="9"/>
        <rFont val="ＭＳ ゴシック"/>
        <family val="3"/>
      </rPr>
      <t>**</t>
    </r>
  </si>
  <si>
    <r>
      <t>その他</t>
    </r>
    <r>
      <rPr>
        <b/>
        <sz val="9"/>
        <rFont val="ＭＳ ゴシック"/>
        <family val="3"/>
      </rPr>
      <t>***</t>
    </r>
  </si>
  <si>
    <t>３．その他***</t>
  </si>
  <si>
    <t>廃油(特別管理外)</t>
  </si>
  <si>
    <t>(特別管理外)</t>
  </si>
  <si>
    <r>
      <t>その他</t>
    </r>
    <r>
      <rPr>
        <sz val="10"/>
        <rFont val="ＭＳ Ｐゴシック"/>
        <family val="3"/>
      </rPr>
      <t>(             )</t>
    </r>
  </si>
  <si>
    <r>
      <t>kl/</t>
    </r>
    <r>
      <rPr>
        <b/>
        <sz val="9"/>
        <rFont val="ＭＳ Ｐ明朝"/>
        <family val="1"/>
      </rPr>
      <t>年</t>
    </r>
  </si>
  <si>
    <t>②灯油　　（kl／年）</t>
  </si>
  <si>
    <t>③重　油　  （kl／年）</t>
  </si>
  <si>
    <t>⑧軽油      CO2換算係数　2.62　（tCO2/kl）　　</t>
  </si>
  <si>
    <t>⑦ガソリンCO2換算係数　2.32　（tCO2/kl）</t>
  </si>
  <si>
    <t>②灯油  CO2換算係数　2.49（tCO2/kl）　　　　</t>
  </si>
  <si>
    <t>③重　油      CO2換算係数　2.71　（tCO2/kl）</t>
  </si>
  <si>
    <r>
      <t>tCO2/kl/</t>
    </r>
    <r>
      <rPr>
        <b/>
        <sz val="9"/>
        <color indexed="14"/>
        <rFont val="ＭＳ Ｐ明朝"/>
        <family val="1"/>
      </rPr>
      <t>年</t>
    </r>
  </si>
  <si>
    <r>
      <t>tCO2/kl/</t>
    </r>
    <r>
      <rPr>
        <b/>
        <sz val="9"/>
        <color indexed="14"/>
        <rFont val="ＭＳ Ｐ明朝"/>
        <family val="1"/>
      </rPr>
      <t>年　</t>
    </r>
  </si>
  <si>
    <r>
      <t xml:space="preserve"> 使用量は、</t>
    </r>
    <r>
      <rPr>
        <b/>
        <u val="single"/>
        <sz val="9"/>
        <color indexed="10"/>
        <rFont val="ＭＳ ゴシック"/>
        <family val="3"/>
      </rPr>
      <t>単位を気を付け、</t>
    </r>
    <r>
      <rPr>
        <b/>
        <sz val="9"/>
        <color indexed="10"/>
        <rFont val="ＭＳ ゴシック"/>
        <family val="3"/>
      </rPr>
      <t>小数点第1位までご記入ください。</t>
    </r>
  </si>
  <si>
    <r>
      <t>問３．材料溶解と保持の方法について以下ご回答ください。
　　　</t>
    </r>
    <r>
      <rPr>
        <b/>
        <sz val="12"/>
        <color indexed="10"/>
        <rFont val="ＭＳ Ｐゴシック"/>
        <family val="3"/>
      </rPr>
      <t>※割合の回答は、ご記入者の感覚値で結構です。</t>
    </r>
  </si>
  <si>
    <t>　(1) 材料溶解と保持の方法　</t>
  </si>
  <si>
    <t>％</t>
  </si>
  <si>
    <t>（1.ガス・2.重油・3.電気・4.その他）</t>
  </si>
  <si>
    <t>上記燃料の該当番号を数字のみで記入してください。</t>
  </si>
  <si>
    <t>番</t>
  </si>
  <si>
    <t>(</t>
  </si>
  <si>
    <t>)</t>
  </si>
  <si>
    <t>ご回答が4.その他の場合、燃料名を記述してください。</t>
  </si>
  <si>
    <t>　a. 集中溶解炉使用の場合の主に使用している手許保持炉の
　　　タイプを下記に記述してください。　</t>
  </si>
  <si>
    <t>集中溶解炉の使用</t>
  </si>
  <si>
    <t>1)</t>
  </si>
  <si>
    <t xml:space="preserve"> 手許保持炉の燃料は?</t>
  </si>
  <si>
    <t>燃料は?</t>
  </si>
  <si>
    <t>　b. ロンダー配湯を使用していますか。（1.有り・2.無し）番号記入</t>
  </si>
  <si>
    <t>2)</t>
  </si>
  <si>
    <t>個別連続溶解保持炉 （タワー式炉等）の使用</t>
  </si>
  <si>
    <t>3)</t>
  </si>
  <si>
    <t>個別溶解保持炉（ルツボ炉）の使用</t>
  </si>
  <si>
    <t>全材料使用量に対する使用割合は?</t>
  </si>
  <si>
    <t>4)</t>
  </si>
  <si>
    <t>個別溶解保持炉（その他のタイプ）使用の場合、右に記述</t>
  </si>
  <si>
    <t>5)</t>
  </si>
  <si>
    <r>
      <t>溶湯購入　　　　　　　　　</t>
    </r>
    <r>
      <rPr>
        <sz val="11"/>
        <rFont val="ＭＳ Ｐゴシック"/>
        <family val="3"/>
      </rPr>
      <t>全材料使用量に対する使用割合は?</t>
    </r>
  </si>
  <si>
    <t>購入した溶湯を使用する保持炉のタイプを右に記述してください</t>
  </si>
  <si>
    <t>保持炉の燃料は?</t>
  </si>
  <si>
    <t>問４．御社の基本操業形態をご回答ください。</t>
  </si>
  <si>
    <t>基本の週間操業日数は?</t>
  </si>
  <si>
    <t>日/週</t>
  </si>
  <si>
    <t xml:space="preserve">一日の操業時間は?  </t>
  </si>
  <si>
    <t>時間</t>
  </si>
  <si>
    <r>
      <t>ご回答が</t>
    </r>
    <r>
      <rPr>
        <b/>
        <sz val="11"/>
        <color indexed="10"/>
        <rFont val="ＭＳ Ｐゴシック"/>
        <family val="3"/>
      </rPr>
      <t>4.</t>
    </r>
    <r>
      <rPr>
        <sz val="11"/>
        <rFont val="ＭＳ Ｐゴシック"/>
        <family val="3"/>
      </rPr>
      <t>その他の場合、右に操業時間を記述ください。</t>
    </r>
  </si>
  <si>
    <r>
      <t>(</t>
    </r>
    <r>
      <rPr>
        <b/>
        <sz val="11"/>
        <color indexed="10"/>
        <rFont val="ＭＳ Ｐゴシック"/>
        <family val="3"/>
      </rPr>
      <t>1.</t>
    </r>
    <r>
      <rPr>
        <sz val="11"/>
        <rFont val="ＭＳ Ｐゴシック"/>
        <family val="3"/>
      </rPr>
      <t>24時間　</t>
    </r>
    <r>
      <rPr>
        <b/>
        <sz val="11"/>
        <color indexed="10"/>
        <rFont val="ＭＳ Ｐゴシック"/>
        <family val="3"/>
      </rPr>
      <t>2</t>
    </r>
    <r>
      <rPr>
        <sz val="11"/>
        <color indexed="10"/>
        <rFont val="ＭＳ Ｐゴシック"/>
        <family val="3"/>
      </rPr>
      <t>.</t>
    </r>
    <r>
      <rPr>
        <sz val="11"/>
        <rFont val="ＭＳ Ｐゴシック"/>
        <family val="3"/>
      </rPr>
      <t>16時間前後　</t>
    </r>
    <r>
      <rPr>
        <b/>
        <sz val="11"/>
        <color indexed="10"/>
        <rFont val="ＭＳ Ｐゴシック"/>
        <family val="3"/>
      </rPr>
      <t>3.</t>
    </r>
    <r>
      <rPr>
        <sz val="11"/>
        <rFont val="ＭＳ Ｐゴシック"/>
        <family val="3"/>
      </rPr>
      <t>8時間前後　</t>
    </r>
    <r>
      <rPr>
        <b/>
        <sz val="11"/>
        <color indexed="10"/>
        <rFont val="ＭＳ Ｐゴシック"/>
        <family val="3"/>
      </rPr>
      <t>4.</t>
    </r>
    <r>
      <rPr>
        <sz val="11"/>
        <rFont val="ＭＳ Ｐゴシック"/>
        <family val="3"/>
      </rPr>
      <t>その他)番号を記入ください。</t>
    </r>
  </si>
  <si>
    <t>変則の場合の記述　　(</t>
  </si>
  <si>
    <t xml:space="preserve">      ※塗りつぶしたセル(欄)にご回答を入力(記入)してください。</t>
  </si>
  <si>
    <t>問５．総エネルギー投入量</t>
  </si>
  <si>
    <r>
      <t>問６．CO</t>
    </r>
    <r>
      <rPr>
        <b/>
        <vertAlign val="subscript"/>
        <sz val="14"/>
        <rFont val="ＭＳ ゴシック"/>
        <family val="3"/>
      </rPr>
      <t>2</t>
    </r>
    <r>
      <rPr>
        <b/>
        <sz val="14"/>
        <rFont val="ＭＳ ゴシック"/>
        <family val="3"/>
      </rPr>
      <t>排出量</t>
    </r>
  </si>
  <si>
    <t>平成　　　年　　　月　　　日</t>
  </si>
  <si>
    <t>　　　　　　　　　-2-</t>
  </si>
  <si>
    <r>
      <t>総排出量（ｔ）
　</t>
    </r>
    <r>
      <rPr>
        <b/>
        <sz val="10"/>
        <color indexed="10"/>
        <rFont val="ＭＳ Ｐゴシック"/>
        <family val="3"/>
      </rPr>
      <t>(記入必須項目)</t>
    </r>
  </si>
  <si>
    <t>・記入にあたっては、右図 廃棄物フロー図を参照してください。</t>
  </si>
  <si>
    <t xml:space="preserve">  「平成２９年度エネルギー使用量等」調査票</t>
  </si>
  <si>
    <t>●提出期限：平成３０年５月２５日</t>
  </si>
  <si>
    <r>
      <t>問７．平成２９年度廃棄物等総排出量</t>
    </r>
    <r>
      <rPr>
        <b/>
        <sz val="12"/>
        <rFont val="ＭＳ ゴシック"/>
        <family val="3"/>
      </rPr>
      <t>(敷地外へ搬出されたもので有償物を除く)</t>
    </r>
  </si>
  <si>
    <r>
      <t>2017</t>
    </r>
    <r>
      <rPr>
        <b/>
        <sz val="9"/>
        <rFont val="ＭＳ 明朝"/>
        <family val="1"/>
      </rPr>
      <t>年度生産量</t>
    </r>
  </si>
  <si>
    <t>２０１７年度エネルギー等使用量　調査結果　</t>
  </si>
  <si>
    <t>問５．平成29年度 廃棄物等総排出量(敷地外へ搬出されたもの)</t>
  </si>
  <si>
    <t>平　　成　　２９　年　　度　　廃　　棄　　物　　等　　総　　排　　出　　量</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</si>
</sst>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0_ "/>
    <numFmt numFmtId="178" formatCode="0.00_);[Red]\(0.00\)"/>
    <numFmt numFmtId="179" formatCode="&quot;Yes&quot;;&quot;Yes&quot;;&quot;No&quot;"/>
    <numFmt numFmtId="180" formatCode="&quot;True&quot;;&quot;True&quot;;&quot;False&quot;"/>
    <numFmt numFmtId="181" formatCode="&quot;On&quot;;&quot;On&quot;;&quot;Off&quot;"/>
    <numFmt numFmtId="182" formatCode="0.0_ "/>
    <numFmt numFmtId="183" formatCode="0.0_);[Red]\(0.0\)"/>
    <numFmt numFmtId="184" formatCode="0.000_ "/>
    <numFmt numFmtId="185" formatCode="0_);[Red]\(0\)"/>
    <numFmt numFmtId="186" formatCode="0_ "/>
    <numFmt numFmtId="187" formatCode="[$€-2]\ #,##0.00_);[Red]\([$€-2]\ #,##0.00\)"/>
    <numFmt numFmtId="188" formatCode="#,##0_);[Red]\(#,##0\)"/>
    <numFmt numFmtId="189" formatCode="#,##0_ "/>
    <numFmt numFmtId="190" formatCode="#,##0.0_ "/>
    <numFmt numFmtId="191" formatCode="#,##0.00_);[Red]\(#,##0.00\)"/>
    <numFmt numFmtId="192" formatCode="#,##0.00_ "/>
    <numFmt numFmtId="193" formatCode="#,##0.000_ "/>
    <numFmt numFmtId="194" formatCode="0.0%"/>
    <numFmt numFmtId="195" formatCode="#,##0.0_);[Red]\(#,##0.0\)"/>
  </numFmts>
  <fonts count="1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ゴシック"/>
      <family val="3"/>
    </font>
    <font>
      <sz val="9"/>
      <name val="ＭＳ Ｐゴシック"/>
      <family val="3"/>
    </font>
    <font>
      <vertAlign val="superscript"/>
      <sz val="9"/>
      <name val="ＭＳ ゴシック"/>
      <family val="3"/>
    </font>
    <font>
      <b/>
      <sz val="9"/>
      <name val="ＭＳ ゴシック"/>
      <family val="3"/>
    </font>
    <font>
      <sz val="11"/>
      <name val="ＭＳ ゴシック"/>
      <family val="3"/>
    </font>
    <font>
      <b/>
      <sz val="12"/>
      <name val="ＭＳ ゴシック"/>
      <family val="3"/>
    </font>
    <font>
      <sz val="12"/>
      <name val="ＭＳ ゴシック"/>
      <family val="3"/>
    </font>
    <font>
      <sz val="10"/>
      <name val="ＭＳ ゴシック"/>
      <family val="3"/>
    </font>
    <font>
      <b/>
      <sz val="10"/>
      <name val="ＭＳ ゴシック"/>
      <family val="3"/>
    </font>
    <font>
      <b/>
      <sz val="8"/>
      <name val="ＭＳ ゴシック"/>
      <family val="3"/>
    </font>
    <font>
      <b/>
      <sz val="14"/>
      <name val="ＭＳ ゴシック"/>
      <family val="3"/>
    </font>
    <font>
      <vertAlign val="subscript"/>
      <sz val="10"/>
      <name val="ＭＳ ゴシック"/>
      <family val="3"/>
    </font>
    <font>
      <vertAlign val="subscript"/>
      <sz val="9"/>
      <name val="ＭＳ ゴシック"/>
      <family val="3"/>
    </font>
    <font>
      <sz val="10"/>
      <color indexed="12"/>
      <name val="ＭＳ ゴシック"/>
      <family val="3"/>
    </font>
    <font>
      <sz val="9"/>
      <color indexed="12"/>
      <name val="ＭＳ ゴシック"/>
      <family val="3"/>
    </font>
    <font>
      <b/>
      <vertAlign val="subscript"/>
      <sz val="14"/>
      <name val="ＭＳ ゴシック"/>
      <family val="3"/>
    </font>
    <font>
      <b/>
      <sz val="11"/>
      <name val="ＭＳ Ｐゴシック"/>
      <family val="3"/>
    </font>
    <font>
      <b/>
      <sz val="10"/>
      <name val="ＭＳ Ｐゴシック"/>
      <family val="3"/>
    </font>
    <font>
      <vertAlign val="subscript"/>
      <sz val="10"/>
      <name val="ＭＳ Ｐゴシック"/>
      <family val="3"/>
    </font>
    <font>
      <b/>
      <sz val="9"/>
      <name val="ＭＳ Ｐゴシック"/>
      <family val="3"/>
    </font>
    <font>
      <sz val="12"/>
      <name val="ＭＳ Ｐゴシック"/>
      <family val="3"/>
    </font>
    <font>
      <u val="single"/>
      <sz val="11"/>
      <name val="ＭＳ Ｐゴシック"/>
      <family val="3"/>
    </font>
    <font>
      <vertAlign val="subscript"/>
      <sz val="11"/>
      <name val="ＭＳ Ｐゴシック"/>
      <family val="3"/>
    </font>
    <font>
      <u val="single"/>
      <sz val="12"/>
      <name val="ＭＳ Ｐゴシック"/>
      <family val="3"/>
    </font>
    <font>
      <sz val="10"/>
      <name val="ＭＳ 明朝"/>
      <family val="1"/>
    </font>
    <font>
      <vertAlign val="superscript"/>
      <sz val="10"/>
      <name val="ＭＳ Ｐゴシック"/>
      <family val="3"/>
    </font>
    <font>
      <b/>
      <vertAlign val="subscript"/>
      <sz val="10"/>
      <name val="ＭＳ Ｐゴシック"/>
      <family val="3"/>
    </font>
    <font>
      <b/>
      <u val="single"/>
      <sz val="9"/>
      <name val="ＭＳ Ｐゴシック"/>
      <family val="3"/>
    </font>
    <font>
      <sz val="12"/>
      <color indexed="10"/>
      <name val="ＭＳ Ｐゴシック"/>
      <family val="3"/>
    </font>
    <font>
      <sz val="9"/>
      <color indexed="10"/>
      <name val="ＭＳ ゴシック"/>
      <family val="3"/>
    </font>
    <font>
      <sz val="10"/>
      <color indexed="10"/>
      <name val="ＭＳ Ｐゴシック"/>
      <family val="3"/>
    </font>
    <font>
      <sz val="11"/>
      <color indexed="10"/>
      <name val="ＭＳ Ｐゴシック"/>
      <family val="3"/>
    </font>
    <font>
      <sz val="8"/>
      <name val="ＭＳ Ｐゴシック"/>
      <family val="3"/>
    </font>
    <font>
      <b/>
      <sz val="9"/>
      <name val="ＭＳ 明朝"/>
      <family val="1"/>
    </font>
    <font>
      <b/>
      <sz val="9"/>
      <name val="Century"/>
      <family val="1"/>
    </font>
    <font>
      <b/>
      <sz val="9"/>
      <color indexed="12"/>
      <name val="ＭＳ 明朝"/>
      <family val="1"/>
    </font>
    <font>
      <b/>
      <sz val="9"/>
      <color indexed="12"/>
      <name val="Century"/>
      <family val="1"/>
    </font>
    <font>
      <b/>
      <sz val="9"/>
      <color indexed="10"/>
      <name val="Century"/>
      <family val="1"/>
    </font>
    <font>
      <b/>
      <vertAlign val="subscript"/>
      <sz val="9"/>
      <color indexed="10"/>
      <name val="Century"/>
      <family val="1"/>
    </font>
    <font>
      <b/>
      <sz val="9"/>
      <color indexed="10"/>
      <name val="ＭＳ 明朝"/>
      <family val="1"/>
    </font>
    <font>
      <b/>
      <vertAlign val="subscript"/>
      <sz val="9"/>
      <color indexed="14"/>
      <name val="Century"/>
      <family val="1"/>
    </font>
    <font>
      <b/>
      <sz val="9"/>
      <color indexed="14"/>
      <name val="ＭＳ 明朝"/>
      <family val="1"/>
    </font>
    <font>
      <b/>
      <sz val="9"/>
      <color indexed="14"/>
      <name val="Century"/>
      <family val="1"/>
    </font>
    <font>
      <b/>
      <sz val="9"/>
      <name val="ＭＳ Ｐ明朝"/>
      <family val="1"/>
    </font>
    <font>
      <b/>
      <sz val="9"/>
      <color indexed="10"/>
      <name val="ＭＳ Ｐ明朝"/>
      <family val="1"/>
    </font>
    <font>
      <b/>
      <sz val="8"/>
      <color indexed="10"/>
      <name val="ＭＳ 明朝"/>
      <family val="1"/>
    </font>
    <font>
      <b/>
      <sz val="8"/>
      <color indexed="14"/>
      <name val="ＭＳ 明朝"/>
      <family val="1"/>
    </font>
    <font>
      <b/>
      <vertAlign val="superscript"/>
      <sz val="9"/>
      <name val="ＭＳ 明朝"/>
      <family val="1"/>
    </font>
    <font>
      <b/>
      <vertAlign val="superscript"/>
      <sz val="9"/>
      <name val="Century"/>
      <family val="1"/>
    </font>
    <font>
      <b/>
      <vertAlign val="subscript"/>
      <sz val="9"/>
      <color indexed="14"/>
      <name val="ＭＳ Ｐ明朝"/>
      <family val="1"/>
    </font>
    <font>
      <b/>
      <sz val="9"/>
      <color indexed="14"/>
      <name val="ＭＳ Ｐ明朝"/>
      <family val="1"/>
    </font>
    <font>
      <b/>
      <u val="single"/>
      <sz val="9"/>
      <color indexed="10"/>
      <name val="ＭＳ Ｐ明朝"/>
      <family val="1"/>
    </font>
    <font>
      <u val="single"/>
      <sz val="9"/>
      <color indexed="10"/>
      <name val="ＭＳ Ｐ明朝"/>
      <family val="1"/>
    </font>
    <font>
      <u val="single"/>
      <sz val="9"/>
      <color indexed="10"/>
      <name val="Century"/>
      <family val="1"/>
    </font>
    <font>
      <b/>
      <vertAlign val="superscript"/>
      <sz val="9"/>
      <name val="ＭＳ Ｐゴシック"/>
      <family val="3"/>
    </font>
    <font>
      <b/>
      <sz val="9"/>
      <color indexed="17"/>
      <name val="ＭＳ Ｐゴシック"/>
      <family val="3"/>
    </font>
    <font>
      <b/>
      <sz val="11"/>
      <color indexed="10"/>
      <name val="ＭＳ Ｐゴシック"/>
      <family val="3"/>
    </font>
    <font>
      <b/>
      <sz val="9"/>
      <color indexed="10"/>
      <name val="ＭＳ Ｐゴシック"/>
      <family val="3"/>
    </font>
    <font>
      <sz val="9"/>
      <color indexed="10"/>
      <name val="ＭＳ Ｐゴシック"/>
      <family val="3"/>
    </font>
    <font>
      <sz val="10"/>
      <color indexed="10"/>
      <name val="ＭＳ ゴシック"/>
      <family val="3"/>
    </font>
    <font>
      <b/>
      <sz val="10"/>
      <color indexed="10"/>
      <name val="ＭＳ ゴシック"/>
      <family val="3"/>
    </font>
    <font>
      <b/>
      <sz val="10"/>
      <color indexed="10"/>
      <name val="ＭＳ Ｐゴシック"/>
      <family val="3"/>
    </font>
    <font>
      <b/>
      <sz val="9"/>
      <color indexed="10"/>
      <name val="ＭＳ ゴシック"/>
      <family val="3"/>
    </font>
    <font>
      <b/>
      <u val="single"/>
      <sz val="9"/>
      <color indexed="10"/>
      <name val="ＭＳ Ｐゴシック"/>
      <family val="3"/>
    </font>
    <font>
      <sz val="9"/>
      <color indexed="8"/>
      <name val="ＭＳ Ｐゴシック"/>
      <family val="3"/>
    </font>
    <font>
      <sz val="11"/>
      <color indexed="8"/>
      <name val="ＭＳ Ｐゴシック"/>
      <family val="3"/>
    </font>
    <font>
      <b/>
      <vertAlign val="superscript"/>
      <sz val="10"/>
      <color indexed="10"/>
      <name val="ＭＳ ゴシック"/>
      <family val="3"/>
    </font>
    <font>
      <b/>
      <sz val="18"/>
      <color indexed="10"/>
      <name val="ＭＳ Ｐゴシック"/>
      <family val="3"/>
    </font>
    <font>
      <b/>
      <sz val="14"/>
      <color indexed="10"/>
      <name val="ＭＳ ゴシック"/>
      <family val="3"/>
    </font>
    <font>
      <b/>
      <vertAlign val="superscript"/>
      <sz val="9"/>
      <color indexed="14"/>
      <name val="ＭＳ 明朝"/>
      <family val="1"/>
    </font>
    <font>
      <b/>
      <sz val="10"/>
      <color indexed="10"/>
      <name val="ＭＳ 明朝"/>
      <family val="1"/>
    </font>
    <font>
      <b/>
      <u val="single"/>
      <sz val="9"/>
      <color indexed="10"/>
      <name val="ＭＳ ゴシック"/>
      <family val="3"/>
    </font>
    <font>
      <b/>
      <sz val="12"/>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medium"/>
      <right style="medium"/>
      <top>
        <color indexed="63"/>
      </top>
      <bottom style="double"/>
    </border>
    <border diagonalDown="1">
      <left>
        <color indexed="63"/>
      </left>
      <right style="thin"/>
      <top>
        <color indexed="63"/>
      </top>
      <bottom style="double"/>
      <diagonal style="thin"/>
    </border>
    <border>
      <left style="thin"/>
      <right>
        <color indexed="63"/>
      </right>
      <top style="double"/>
      <bottom style="hair"/>
    </border>
    <border>
      <left>
        <color indexed="63"/>
      </left>
      <right style="thin"/>
      <top style="double"/>
      <bottom style="hair"/>
    </border>
    <border>
      <left>
        <color indexed="63"/>
      </left>
      <right>
        <color indexed="63"/>
      </right>
      <top style="double"/>
      <bottom style="hair"/>
    </border>
    <border>
      <left>
        <color indexed="63"/>
      </left>
      <right>
        <color indexed="63"/>
      </right>
      <top>
        <color indexed="63"/>
      </top>
      <bottom style="double"/>
    </border>
    <border>
      <left>
        <color indexed="63"/>
      </left>
      <right style="thin"/>
      <top>
        <color indexed="63"/>
      </top>
      <bottom style="hair"/>
    </border>
    <border>
      <left style="thin"/>
      <right>
        <color indexed="63"/>
      </right>
      <top style="thin"/>
      <bottom style="medium"/>
    </border>
    <border>
      <left style="medium"/>
      <right style="medium"/>
      <top style="thin"/>
      <bottom style="medium"/>
    </border>
    <border diagonalDown="1">
      <left>
        <color indexed="63"/>
      </left>
      <right style="thin"/>
      <top>
        <color indexed="63"/>
      </top>
      <bottom>
        <color indexed="63"/>
      </bottom>
      <diagonal style="thin"/>
    </border>
    <border>
      <left style="medium"/>
      <right style="medium"/>
      <top>
        <color indexed="63"/>
      </top>
      <bottom style="medium"/>
    </border>
    <border diagonalDown="1">
      <left>
        <color indexed="63"/>
      </left>
      <right style="thin"/>
      <top style="medium"/>
      <bottom style="medium"/>
      <diagonal style="thin"/>
    </border>
    <border>
      <left>
        <color indexed="63"/>
      </left>
      <right style="thin"/>
      <top style="medium"/>
      <bottom style="medium"/>
    </border>
    <border>
      <left>
        <color indexed="63"/>
      </left>
      <right style="medium"/>
      <top style="medium"/>
      <bottom style="medium"/>
    </border>
    <border>
      <left style="medium"/>
      <right style="thin"/>
      <top style="thin"/>
      <bottom>
        <color indexed="63"/>
      </bottom>
    </border>
    <border>
      <left>
        <color indexed="63"/>
      </left>
      <right style="thin"/>
      <top style="thin"/>
      <bottom style="medium"/>
    </border>
    <border>
      <left style="thin"/>
      <right style="medium"/>
      <top style="thin"/>
      <bottom>
        <color indexed="63"/>
      </bottom>
    </border>
    <border>
      <left style="medium"/>
      <right>
        <color indexed="63"/>
      </right>
      <top style="medium"/>
      <bottom style="medium"/>
    </border>
    <border>
      <left style="medium"/>
      <right>
        <color indexed="63"/>
      </right>
      <top style="hair"/>
      <bottom style="hair"/>
    </border>
    <border>
      <left>
        <color indexed="63"/>
      </left>
      <right style="medium"/>
      <top style="hair"/>
      <bottom style="hair"/>
    </border>
    <border diagonalDown="1">
      <left style="medium"/>
      <right style="thin"/>
      <top style="medium"/>
      <bottom style="medium"/>
      <diagonal style="thin"/>
    </border>
    <border>
      <left>
        <color indexed="63"/>
      </left>
      <right style="medium"/>
      <top style="medium"/>
      <bottom style="hair"/>
    </border>
    <border>
      <left style="medium"/>
      <right>
        <color indexed="63"/>
      </right>
      <top style="medium"/>
      <bottom style="hair"/>
    </border>
    <border>
      <left style="thin"/>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hair"/>
    </border>
    <border>
      <left style="medium"/>
      <right style="medium"/>
      <top>
        <color indexed="63"/>
      </top>
      <bottom style="thin"/>
    </border>
    <border>
      <left>
        <color indexed="63"/>
      </left>
      <right>
        <color indexed="63"/>
      </right>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style="thin"/>
    </border>
    <border>
      <left style="medium"/>
      <right style="medium"/>
      <top style="hair"/>
      <bottom style="hair"/>
    </border>
    <border>
      <left style="thin"/>
      <right>
        <color indexed="63"/>
      </right>
      <top>
        <color indexed="63"/>
      </top>
      <bottom style="hair"/>
    </border>
    <border>
      <left style="medium"/>
      <right style="medium"/>
      <top>
        <color indexed="63"/>
      </top>
      <bottom style="hair"/>
    </border>
    <border>
      <left>
        <color indexed="63"/>
      </left>
      <right>
        <color indexed="63"/>
      </right>
      <top>
        <color indexed="63"/>
      </top>
      <bottom style="hair"/>
    </border>
    <border>
      <left style="medium"/>
      <right>
        <color indexed="63"/>
      </right>
      <top style="thin"/>
      <bottom style="double"/>
    </border>
    <border>
      <left style="medium"/>
      <right>
        <color indexed="63"/>
      </right>
      <top style="thin"/>
      <bottom style="medium"/>
    </border>
    <border>
      <left style="medium"/>
      <right style="medium"/>
      <top style="double"/>
      <bottom style="hair"/>
    </border>
    <border>
      <left style="medium"/>
      <right style="medium"/>
      <top style="hair"/>
      <bottom style="thin"/>
    </border>
    <border>
      <left>
        <color indexed="63"/>
      </left>
      <right style="medium"/>
      <top>
        <color indexed="63"/>
      </top>
      <bottom style="hair"/>
    </border>
    <border diagonalDown="1">
      <left style="medium"/>
      <right style="thin"/>
      <top style="medium">
        <color indexed="8"/>
      </top>
      <bottom style="thin"/>
      <diagonal style="thin"/>
    </border>
    <border>
      <left style="thin"/>
      <right style="medium"/>
      <top style="medium">
        <color indexed="8"/>
      </top>
      <bottom style="hair"/>
    </border>
    <border>
      <left>
        <color indexed="63"/>
      </left>
      <right>
        <color indexed="63"/>
      </right>
      <top style="thin"/>
      <bottom style="hair"/>
    </border>
    <border>
      <left style="medium"/>
      <right>
        <color indexed="63"/>
      </right>
      <top style="hair"/>
      <bottom style="thin"/>
    </border>
    <border>
      <left>
        <color indexed="63"/>
      </left>
      <right style="medium"/>
      <top style="hair"/>
      <bottom style="thin"/>
    </border>
    <border>
      <left style="medium"/>
      <right style="medium"/>
      <top style="medium"/>
      <bottom style="hair"/>
    </border>
    <border>
      <left>
        <color indexed="63"/>
      </left>
      <right>
        <color indexed="63"/>
      </right>
      <top style="medium"/>
      <bottom style="hair"/>
    </border>
    <border>
      <left style="medium"/>
      <right>
        <color indexed="63"/>
      </right>
      <top style="hair"/>
      <bottom style="medium"/>
    </border>
    <border>
      <left>
        <color indexed="63"/>
      </left>
      <right style="medium"/>
      <top style="hair"/>
      <bottom style="medium"/>
    </border>
    <border>
      <left style="medium"/>
      <right style="medium"/>
      <top style="hair"/>
      <bottom style="medium"/>
    </border>
    <border>
      <left style="medium"/>
      <right style="medium"/>
      <top style="medium"/>
      <bottom>
        <color indexed="63"/>
      </bottom>
    </border>
    <border>
      <left style="medium"/>
      <right style="medium"/>
      <top style="medium"/>
      <bottom style="dotted"/>
    </border>
    <border>
      <left style="medium"/>
      <right style="medium"/>
      <top>
        <color indexed="63"/>
      </top>
      <bottom style="dotted"/>
    </border>
    <border>
      <left style="medium"/>
      <right style="medium"/>
      <top style="thin"/>
      <bottom style="double"/>
    </border>
    <border>
      <left>
        <color indexed="63"/>
      </left>
      <right>
        <color indexed="63"/>
      </right>
      <top style="thin"/>
      <bottom style="double"/>
    </border>
    <border>
      <left>
        <color indexed="63"/>
      </left>
      <right style="medium"/>
      <top style="thin"/>
      <bottom style="double"/>
    </border>
    <border>
      <left style="medium"/>
      <right style="medium"/>
      <top style="thin"/>
      <bottom style="dotted"/>
    </border>
    <border>
      <left style="medium"/>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double"/>
    </border>
    <border>
      <left style="thin"/>
      <right style="medium"/>
      <top style="thin"/>
      <bottom style="double"/>
    </border>
    <border>
      <left>
        <color indexed="63"/>
      </left>
      <right style="medium"/>
      <top style="double"/>
      <bottom style="hair"/>
    </border>
    <border>
      <left style="medium"/>
      <right style="thin"/>
      <top style="medium"/>
      <bottom style="medium"/>
    </border>
    <border>
      <left style="thin"/>
      <right>
        <color indexed="63"/>
      </right>
      <top style="medium"/>
      <bottom style="medium"/>
    </border>
    <border>
      <left style="medium"/>
      <right style="thin"/>
      <top style="hair"/>
      <bottom style="hair"/>
    </border>
    <border>
      <left style="thin"/>
      <right style="medium"/>
      <top style="medium"/>
      <bottom style="hair"/>
    </border>
    <border>
      <left style="thin"/>
      <right style="medium"/>
      <top>
        <color indexed="63"/>
      </top>
      <bottom style="hair"/>
    </border>
    <border>
      <left style="medium"/>
      <right style="thin"/>
      <top style="hair"/>
      <bottom>
        <color indexed="63"/>
      </bottom>
    </border>
    <border>
      <left style="thin"/>
      <right>
        <color indexed="63"/>
      </right>
      <top style="hair"/>
      <bottom style="medium"/>
    </border>
    <border>
      <left style="thin"/>
      <right style="medium"/>
      <top style="hair"/>
      <bottom style="mediu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hair"/>
    </border>
    <border>
      <left style="thin"/>
      <right>
        <color indexed="63"/>
      </right>
      <top style="medium"/>
      <bottom style="hair"/>
    </border>
    <border>
      <left style="thin"/>
      <right style="medium"/>
      <top style="hair"/>
      <bottom style="thin"/>
    </border>
    <border diagonalDown="1">
      <left style="medium"/>
      <right style="thin"/>
      <top style="thin"/>
      <bottom style="medium"/>
      <diagonal style="thin"/>
    </border>
    <border>
      <left style="medium"/>
      <right style="thin"/>
      <top style="medium"/>
      <bottom style="hair"/>
    </border>
    <border>
      <left style="thin"/>
      <right style="medium"/>
      <top style="hair"/>
      <bottom style="hair"/>
    </border>
    <border diagonalDown="1">
      <left style="medium"/>
      <right style="thin"/>
      <top>
        <color indexed="63"/>
      </top>
      <bottom style="medium"/>
      <diagonal style="thin"/>
    </border>
    <border>
      <left style="thin"/>
      <right>
        <color indexed="63"/>
      </right>
      <top>
        <color indexed="63"/>
      </top>
      <bottom style="medium"/>
    </border>
    <border>
      <left style="thin"/>
      <right style="medium"/>
      <top>
        <color indexed="63"/>
      </top>
      <bottom style="medium"/>
    </border>
    <border>
      <left style="medium"/>
      <right style="thin"/>
      <top style="hair"/>
      <bottom style="thin"/>
    </border>
    <border diagonalDown="1">
      <left style="medium"/>
      <right style="thin"/>
      <top>
        <color indexed="63"/>
      </top>
      <bottom>
        <color indexed="63"/>
      </bottom>
      <diagonal style="thin"/>
    </border>
    <border>
      <left>
        <color indexed="63"/>
      </left>
      <right>
        <color indexed="63"/>
      </right>
      <top style="medium"/>
      <bottom style="medium"/>
    </border>
    <border>
      <left style="thick"/>
      <right style="thick"/>
      <top style="medium"/>
      <bottom style="hair"/>
    </border>
    <border>
      <left style="thick"/>
      <right style="thick"/>
      <top style="hair"/>
      <bottom style="hair"/>
    </border>
    <border>
      <left style="thick"/>
      <right style="thick"/>
      <top style="hair"/>
      <bottom>
        <color indexed="63"/>
      </bottom>
    </border>
    <border>
      <left style="thick"/>
      <right style="thick"/>
      <top style="thin"/>
      <bottom style="hair"/>
    </border>
    <border>
      <left style="thick"/>
      <right style="thick"/>
      <top style="hair"/>
      <bottom style="thin"/>
    </border>
    <border>
      <left style="thick"/>
      <right style="thick"/>
      <top>
        <color indexed="63"/>
      </top>
      <bottom style="medium"/>
    </border>
    <border>
      <left style="thick"/>
      <right style="thick"/>
      <top style="medium"/>
      <bottom>
        <color indexed="63"/>
      </bottom>
    </border>
    <border>
      <left style="thick"/>
      <right style="thick"/>
      <top style="thin"/>
      <bottom style="thin"/>
    </border>
    <border>
      <left style="thick"/>
      <right style="thick"/>
      <top>
        <color indexed="63"/>
      </top>
      <bottom style="thin"/>
    </border>
    <border>
      <left>
        <color indexed="63"/>
      </left>
      <right>
        <color indexed="63"/>
      </right>
      <top style="hair"/>
      <bottom style="medium"/>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medium"/>
      <bottom>
        <color indexed="63"/>
      </bottom>
    </border>
    <border>
      <left style="medium"/>
      <right>
        <color indexed="63"/>
      </right>
      <top>
        <color indexed="63"/>
      </top>
      <bottom style="medium"/>
    </border>
    <border diagonalDown="1">
      <left style="medium"/>
      <right>
        <color indexed="63"/>
      </right>
      <top style="thin"/>
      <bottom style="double"/>
      <diagonal style="thin"/>
    </border>
    <border diagonalDown="1">
      <left>
        <color indexed="63"/>
      </left>
      <right>
        <color indexed="63"/>
      </right>
      <top style="thin"/>
      <bottom style="double"/>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color indexed="8"/>
      </bottom>
      <diagonal style="thin"/>
    </border>
    <border diagonalDown="1">
      <left>
        <color indexed="63"/>
      </left>
      <right>
        <color indexed="63"/>
      </right>
      <top>
        <color indexed="63"/>
      </top>
      <bottom style="medium">
        <color indexed="8"/>
      </bottom>
      <diagonal style="thin"/>
    </border>
    <border diagonalDown="1">
      <left>
        <color indexed="63"/>
      </left>
      <right style="medium"/>
      <top>
        <color indexed="63"/>
      </top>
      <bottom style="medium">
        <color indexed="8"/>
      </bottom>
      <diagonal style="thin"/>
    </border>
    <border>
      <left style="medium"/>
      <right style="medium"/>
      <top>
        <color indexed="63"/>
      </top>
      <bottom>
        <color indexed="63"/>
      </bottom>
    </border>
    <border>
      <left style="medium"/>
      <right style="medium"/>
      <top>
        <color indexed="63"/>
      </top>
      <bottom style="medium">
        <color indexed="8"/>
      </bottom>
    </border>
    <border>
      <left>
        <color indexed="63"/>
      </left>
      <right>
        <color indexed="63"/>
      </right>
      <top style="medium"/>
      <bottom style="thin"/>
    </border>
    <border>
      <left>
        <color indexed="63"/>
      </left>
      <right style="medium">
        <color indexed="8"/>
      </right>
      <top style="medium"/>
      <bottom style="thin"/>
    </border>
    <border>
      <left style="medium"/>
      <right style="medium"/>
      <top style="medium">
        <color indexed="8"/>
      </top>
      <bottom>
        <color indexed="63"/>
      </bottom>
    </border>
    <border>
      <left style="medium"/>
      <right style="thin"/>
      <top>
        <color indexed="63"/>
      </top>
      <bottom>
        <color indexed="63"/>
      </bottom>
    </border>
    <border>
      <left style="medium"/>
      <right style="thin"/>
      <top>
        <color indexed="63"/>
      </top>
      <bottom style="thin"/>
    </border>
    <border diagonalDown="1">
      <left style="medium"/>
      <right>
        <color indexed="63"/>
      </right>
      <top style="thin"/>
      <bottom style="thin"/>
      <diagonal style="thin"/>
    </border>
    <border diagonalDown="1">
      <left>
        <color indexed="63"/>
      </left>
      <right>
        <color indexed="63"/>
      </right>
      <top style="thin"/>
      <bottom style="thin"/>
      <diagonal style="thin"/>
    </border>
    <border diagonalDown="1">
      <left style="medium"/>
      <right>
        <color indexed="63"/>
      </right>
      <top style="thin"/>
      <bottom style="medium"/>
      <diagonal style="thin"/>
    </border>
    <border diagonalDown="1">
      <left>
        <color indexed="63"/>
      </left>
      <right>
        <color indexed="63"/>
      </right>
      <top style="thin"/>
      <bottom style="medium"/>
      <diagonal style="thin"/>
    </border>
    <border>
      <left style="medium"/>
      <right style="thin"/>
      <top>
        <color indexed="63"/>
      </top>
      <bottom style="double">
        <color indexed="8"/>
      </bottom>
    </border>
    <border>
      <left style="medium"/>
      <right style="thin"/>
      <top style="double">
        <color indexed="8"/>
      </top>
      <bottom>
        <color indexed="63"/>
      </bottom>
    </border>
    <border>
      <left style="medium"/>
      <right style="thin"/>
      <top>
        <color indexed="63"/>
      </top>
      <bottom style="medium">
        <color indexed="8"/>
      </bottom>
    </border>
    <border diagonalDown="1">
      <left style="medium"/>
      <right>
        <color indexed="63"/>
      </right>
      <top style="medium"/>
      <bottom style="medium"/>
      <diagonal style="thin"/>
    </border>
    <border diagonalDown="1">
      <left>
        <color indexed="63"/>
      </left>
      <right style="medium"/>
      <top style="medium"/>
      <bottom style="mediu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style="thin"/>
      <top style="hair"/>
      <bottom style="hair"/>
    </border>
    <border>
      <left>
        <color indexed="63"/>
      </left>
      <right style="thin"/>
      <top style="medium"/>
      <bottom style="hair"/>
    </border>
    <border>
      <left style="thin"/>
      <right style="thin"/>
      <top style="hair"/>
      <bottom style="thin"/>
    </border>
    <border>
      <left style="medium"/>
      <right>
        <color indexed="63"/>
      </right>
      <top style="hair"/>
      <bottom>
        <color indexed="63"/>
      </bottom>
    </border>
    <border>
      <left>
        <color indexed="63"/>
      </left>
      <right>
        <color indexed="63"/>
      </right>
      <top style="hair"/>
      <bottom>
        <color indexed="63"/>
      </bottom>
    </border>
    <border>
      <left style="thick"/>
      <right style="thick"/>
      <top>
        <color indexed="63"/>
      </top>
      <bottom>
        <color indexed="63"/>
      </bottom>
    </border>
    <border>
      <left>
        <color indexed="63"/>
      </left>
      <right style="thick"/>
      <top style="hair"/>
      <bottom style="hair"/>
    </border>
    <border>
      <left style="thin"/>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02" fillId="0" borderId="3" applyNumberFormat="0" applyFill="0" applyAlignment="0" applyProtection="0"/>
    <xf numFmtId="0" fontId="103" fillId="29" borderId="0" applyNumberFormat="0" applyBorder="0" applyAlignment="0" applyProtection="0"/>
    <xf numFmtId="0" fontId="104" fillId="30" borderId="4" applyNumberFormat="0" applyAlignment="0" applyProtection="0"/>
    <xf numFmtId="0" fontId="10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0" borderId="9" applyNumberFormat="0" applyAlignment="0" applyProtection="0"/>
    <xf numFmtId="0" fontId="1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2" fillId="31" borderId="4" applyNumberFormat="0" applyAlignment="0" applyProtection="0"/>
    <xf numFmtId="0" fontId="3" fillId="0" borderId="0" applyNumberFormat="0" applyFill="0" applyBorder="0" applyAlignment="0" applyProtection="0"/>
    <xf numFmtId="0" fontId="113" fillId="32" borderId="0" applyNumberFormat="0" applyBorder="0" applyAlignment="0" applyProtection="0"/>
  </cellStyleXfs>
  <cellXfs count="687">
    <xf numFmtId="0" fontId="0" fillId="0" borderId="0" xfId="0" applyAlignment="1">
      <alignment/>
    </xf>
    <xf numFmtId="0" fontId="0" fillId="0" borderId="0" xfId="0" applyNumberFormat="1" applyAlignment="1">
      <alignment/>
    </xf>
    <xf numFmtId="0" fontId="0" fillId="0" borderId="0" xfId="0" applyNumberFormat="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Alignment="1">
      <alignment/>
    </xf>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horizontal="center"/>
    </xf>
    <xf numFmtId="183" fontId="4" fillId="0" borderId="0" xfId="0" applyNumberFormat="1" applyFont="1" applyAlignment="1">
      <alignment/>
    </xf>
    <xf numFmtId="0" fontId="4" fillId="0" borderId="0" xfId="0" applyNumberFormat="1" applyFont="1" applyAlignment="1">
      <alignment horizontal="right"/>
    </xf>
    <xf numFmtId="0" fontId="6" fillId="0" borderId="0" xfId="0" applyNumberFormat="1" applyFont="1" applyAlignment="1">
      <alignment horizontal="left"/>
    </xf>
    <xf numFmtId="0" fontId="4" fillId="0" borderId="0" xfId="0" applyNumberFormat="1" applyFont="1" applyAlignment="1">
      <alignment horizontal="center" vertical="center"/>
    </xf>
    <xf numFmtId="0" fontId="6" fillId="0" borderId="0" xfId="0" applyNumberFormat="1" applyFont="1" applyAlignment="1">
      <alignment vertical="top" wrapText="1"/>
    </xf>
    <xf numFmtId="0" fontId="4" fillId="0" borderId="0" xfId="0" applyNumberFormat="1" applyFont="1" applyAlignment="1">
      <alignment vertical="top"/>
    </xf>
    <xf numFmtId="0" fontId="0" fillId="0" borderId="0" xfId="0" applyAlignment="1">
      <alignment vertical="center"/>
    </xf>
    <xf numFmtId="0" fontId="9" fillId="0" borderId="0" xfId="0" applyFont="1" applyAlignment="1">
      <alignment/>
    </xf>
    <xf numFmtId="0" fontId="10" fillId="0" borderId="0" xfId="0" applyFont="1" applyAlignment="1">
      <alignment vertical="top"/>
    </xf>
    <xf numFmtId="0" fontId="11" fillId="0" borderId="0" xfId="0" applyFont="1" applyAlignment="1">
      <alignment horizontal="justify"/>
    </xf>
    <xf numFmtId="0" fontId="9" fillId="0" borderId="0" xfId="0" applyFont="1" applyAlignment="1">
      <alignment vertical="top"/>
    </xf>
    <xf numFmtId="0" fontId="12" fillId="0" borderId="0" xfId="0" applyFont="1" applyAlignment="1">
      <alignment horizontal="left"/>
    </xf>
    <xf numFmtId="0" fontId="12" fillId="0" borderId="10" xfId="0" applyFont="1" applyBorder="1" applyAlignment="1">
      <alignment horizontal="center" wrapText="1"/>
    </xf>
    <xf numFmtId="0" fontId="14" fillId="0" borderId="10" xfId="0" applyFont="1" applyBorder="1" applyAlignment="1">
      <alignment horizontal="center" wrapText="1"/>
    </xf>
    <xf numFmtId="0" fontId="12" fillId="0" borderId="11" xfId="0" applyFont="1" applyBorder="1" applyAlignment="1">
      <alignment horizontal="center" wrapText="1"/>
    </xf>
    <xf numFmtId="0" fontId="12" fillId="0" borderId="12" xfId="0" applyFont="1" applyBorder="1" applyAlignment="1">
      <alignment horizontal="center" wrapText="1"/>
    </xf>
    <xf numFmtId="0" fontId="14"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justify"/>
    </xf>
    <xf numFmtId="0" fontId="12" fillId="0" borderId="15" xfId="0" applyFont="1" applyBorder="1" applyAlignment="1">
      <alignment horizontal="right"/>
    </xf>
    <xf numFmtId="0" fontId="12" fillId="0" borderId="16" xfId="0" applyFont="1" applyBorder="1" applyAlignment="1">
      <alignment horizontal="right"/>
    </xf>
    <xf numFmtId="0" fontId="12" fillId="0" borderId="14" xfId="0" applyFont="1" applyBorder="1" applyAlignment="1">
      <alignment horizontal="justify" wrapText="1"/>
    </xf>
    <xf numFmtId="0" fontId="12" fillId="0" borderId="17" xfId="0" applyFont="1" applyBorder="1" applyAlignment="1">
      <alignment horizontal="justify"/>
    </xf>
    <xf numFmtId="0" fontId="12" fillId="0" borderId="18" xfId="0" applyFont="1" applyBorder="1" applyAlignment="1">
      <alignment horizontal="right"/>
    </xf>
    <xf numFmtId="0" fontId="12" fillId="0" borderId="19" xfId="0" applyFont="1" applyBorder="1" applyAlignment="1">
      <alignment horizontal="right"/>
    </xf>
    <xf numFmtId="0" fontId="13" fillId="0" borderId="20" xfId="0" applyFont="1" applyBorder="1" applyAlignment="1">
      <alignment horizontal="center"/>
    </xf>
    <xf numFmtId="0" fontId="12" fillId="0" borderId="21" xfId="0" applyFont="1" applyBorder="1" applyAlignment="1">
      <alignment horizontal="right"/>
    </xf>
    <xf numFmtId="0" fontId="12" fillId="0" borderId="22" xfId="0" applyFont="1" applyBorder="1" applyAlignment="1">
      <alignment horizontal="justify"/>
    </xf>
    <xf numFmtId="0" fontId="12" fillId="0" borderId="23" xfId="0" applyFont="1" applyBorder="1" applyAlignment="1">
      <alignment horizontal="right"/>
    </xf>
    <xf numFmtId="0" fontId="12" fillId="0" borderId="24" xfId="0" applyFont="1" applyBorder="1" applyAlignment="1">
      <alignment horizontal="right"/>
    </xf>
    <xf numFmtId="0" fontId="8" fillId="0" borderId="25" xfId="0" applyFont="1" applyBorder="1" applyAlignment="1">
      <alignment horizontal="center"/>
    </xf>
    <xf numFmtId="0" fontId="8" fillId="0" borderId="20" xfId="0" applyFont="1" applyBorder="1" applyAlignment="1">
      <alignment horizontal="center"/>
    </xf>
    <xf numFmtId="0" fontId="12" fillId="0" borderId="26" xfId="0" applyFont="1" applyBorder="1" applyAlignment="1">
      <alignment horizontal="right"/>
    </xf>
    <xf numFmtId="0" fontId="13" fillId="0" borderId="27" xfId="0" applyFont="1" applyBorder="1" applyAlignment="1">
      <alignment horizontal="center"/>
    </xf>
    <xf numFmtId="0" fontId="13" fillId="0" borderId="28" xfId="0" applyFont="1" applyBorder="1" applyAlignment="1">
      <alignment horizontal="center"/>
    </xf>
    <xf numFmtId="0" fontId="12" fillId="0" borderId="29" xfId="0" applyFont="1" applyBorder="1" applyAlignment="1">
      <alignment horizontal="right"/>
    </xf>
    <xf numFmtId="0" fontId="13" fillId="0" borderId="30" xfId="0" applyFont="1" applyBorder="1" applyAlignment="1">
      <alignment horizontal="center"/>
    </xf>
    <xf numFmtId="0" fontId="12" fillId="0" borderId="31" xfId="0" applyFont="1" applyBorder="1" applyAlignment="1">
      <alignment horizontal="right"/>
    </xf>
    <xf numFmtId="0" fontId="12" fillId="0" borderId="32" xfId="0" applyFont="1" applyFill="1" applyBorder="1" applyAlignment="1">
      <alignment horizontal="right"/>
    </xf>
    <xf numFmtId="0" fontId="12" fillId="0" borderId="33" xfId="0" applyFont="1" applyBorder="1" applyAlignment="1">
      <alignment horizontal="right"/>
    </xf>
    <xf numFmtId="0" fontId="15" fillId="0" borderId="0" xfId="0" applyFont="1" applyAlignment="1">
      <alignment vertical="top"/>
    </xf>
    <xf numFmtId="0" fontId="12" fillId="0" borderId="0" xfId="0" applyNumberFormat="1" applyFont="1" applyAlignment="1">
      <alignment horizontal="center"/>
    </xf>
    <xf numFmtId="0" fontId="12" fillId="0" borderId="0" xfId="0" applyNumberFormat="1" applyFont="1" applyAlignment="1">
      <alignment/>
    </xf>
    <xf numFmtId="183" fontId="12" fillId="0" borderId="0" xfId="0" applyNumberFormat="1" applyFont="1" applyAlignment="1">
      <alignment/>
    </xf>
    <xf numFmtId="0" fontId="12" fillId="0" borderId="0" xfId="0" applyNumberFormat="1" applyFont="1" applyAlignment="1">
      <alignment horizontal="right"/>
    </xf>
    <xf numFmtId="0" fontId="5" fillId="0" borderId="0" xfId="0" applyNumberFormat="1" applyFont="1" applyAlignment="1">
      <alignment horizontal="left"/>
    </xf>
    <xf numFmtId="0" fontId="12" fillId="0" borderId="34" xfId="0" applyNumberFormat="1" applyFont="1" applyBorder="1" applyAlignment="1">
      <alignment horizontal="center" vertical="center" wrapText="1"/>
    </xf>
    <xf numFmtId="0" fontId="12" fillId="0" borderId="35" xfId="0" applyNumberFormat="1" applyFont="1" applyBorder="1" applyAlignment="1">
      <alignment horizontal="center" vertical="center" wrapText="1"/>
    </xf>
    <xf numFmtId="183" fontId="12" fillId="0" borderId="36" xfId="0" applyNumberFormat="1" applyFont="1" applyBorder="1" applyAlignment="1">
      <alignment horizontal="center" vertical="center"/>
    </xf>
    <xf numFmtId="0" fontId="12" fillId="0" borderId="37" xfId="0" applyNumberFormat="1" applyFont="1" applyFill="1" applyBorder="1" applyAlignment="1">
      <alignment horizontal="right"/>
    </xf>
    <xf numFmtId="0" fontId="5" fillId="0" borderId="33" xfId="0" applyNumberFormat="1" applyFont="1" applyFill="1" applyBorder="1" applyAlignment="1">
      <alignment horizontal="left"/>
    </xf>
    <xf numFmtId="0" fontId="12" fillId="0" borderId="38" xfId="0" applyNumberFormat="1" applyFont="1" applyFill="1" applyBorder="1" applyAlignment="1">
      <alignment horizontal="right"/>
    </xf>
    <xf numFmtId="0" fontId="5" fillId="0" borderId="39" xfId="0" applyNumberFormat="1" applyFont="1" applyFill="1" applyBorder="1" applyAlignment="1">
      <alignment horizontal="left"/>
    </xf>
    <xf numFmtId="178" fontId="12" fillId="0" borderId="16" xfId="0" applyNumberFormat="1" applyFont="1" applyFill="1" applyBorder="1" applyAlignment="1">
      <alignment horizontal="right"/>
    </xf>
    <xf numFmtId="178" fontId="12" fillId="0" borderId="39" xfId="0" applyNumberFormat="1" applyFont="1" applyFill="1" applyBorder="1" applyAlignment="1">
      <alignment horizontal="left"/>
    </xf>
    <xf numFmtId="0" fontId="12" fillId="0" borderId="16" xfId="0" applyNumberFormat="1" applyFont="1" applyFill="1" applyBorder="1" applyAlignment="1">
      <alignment horizontal="right"/>
    </xf>
    <xf numFmtId="0" fontId="12" fillId="0" borderId="38" xfId="0" applyNumberFormat="1" applyFont="1" applyFill="1" applyBorder="1" applyAlignment="1">
      <alignment horizontal="left"/>
    </xf>
    <xf numFmtId="0" fontId="12" fillId="0" borderId="16" xfId="0" applyNumberFormat="1" applyFont="1" applyFill="1" applyBorder="1" applyAlignment="1">
      <alignment horizontal="left"/>
    </xf>
    <xf numFmtId="0" fontId="12" fillId="0" borderId="38" xfId="0" applyNumberFormat="1" applyFont="1" applyFill="1" applyBorder="1" applyAlignment="1">
      <alignment horizontal="right" vertical="center" wrapText="1"/>
    </xf>
    <xf numFmtId="0" fontId="12" fillId="0" borderId="40" xfId="0" applyNumberFormat="1" applyFont="1" applyFill="1" applyBorder="1" applyAlignment="1">
      <alignment/>
    </xf>
    <xf numFmtId="0" fontId="5" fillId="0" borderId="41" xfId="0" applyNumberFormat="1" applyFont="1" applyFill="1" applyBorder="1" applyAlignment="1">
      <alignment horizontal="left"/>
    </xf>
    <xf numFmtId="0" fontId="12" fillId="0" borderId="42" xfId="0" applyNumberFormat="1" applyFont="1" applyFill="1" applyBorder="1" applyAlignment="1">
      <alignment horizontal="right"/>
    </xf>
    <xf numFmtId="185" fontId="12" fillId="0" borderId="43" xfId="0" applyNumberFormat="1" applyFont="1" applyFill="1" applyBorder="1" applyAlignment="1">
      <alignment/>
    </xf>
    <xf numFmtId="0" fontId="13" fillId="0" borderId="0" xfId="0" applyFont="1" applyAlignment="1">
      <alignment horizontal="right" vertical="top"/>
    </xf>
    <xf numFmtId="0" fontId="21" fillId="0" borderId="0" xfId="0" applyFont="1" applyAlignment="1">
      <alignment horizontal="right" vertical="top"/>
    </xf>
    <xf numFmtId="0" fontId="0" fillId="0" borderId="0" xfId="0" applyAlignment="1">
      <alignment wrapText="1"/>
    </xf>
    <xf numFmtId="49" fontId="0" fillId="0" borderId="0" xfId="0" applyNumberFormat="1" applyAlignment="1">
      <alignment vertical="top" wrapText="1"/>
    </xf>
    <xf numFmtId="49" fontId="4" fillId="0" borderId="0" xfId="0" applyNumberFormat="1" applyFont="1" applyAlignment="1">
      <alignment/>
    </xf>
    <xf numFmtId="49" fontId="4" fillId="0" borderId="0" xfId="0" applyNumberFormat="1" applyFont="1" applyAlignment="1">
      <alignment vertical="top"/>
    </xf>
    <xf numFmtId="0" fontId="24" fillId="0" borderId="0" xfId="0" applyFont="1" applyAlignment="1">
      <alignment vertical="top"/>
    </xf>
    <xf numFmtId="49" fontId="0" fillId="0" borderId="0" xfId="0" applyNumberFormat="1" applyAlignment="1">
      <alignment horizontal="right" vertical="top"/>
    </xf>
    <xf numFmtId="0" fontId="15" fillId="0" borderId="0" xfId="0" applyFont="1" applyAlignment="1">
      <alignment/>
    </xf>
    <xf numFmtId="0" fontId="25" fillId="0" borderId="0" xfId="0" applyFont="1" applyAlignment="1">
      <alignment horizontal="justify"/>
    </xf>
    <xf numFmtId="0" fontId="0" fillId="0" borderId="0" xfId="0" applyFont="1" applyAlignment="1">
      <alignment/>
    </xf>
    <xf numFmtId="0" fontId="0" fillId="0" borderId="37" xfId="0" applyFont="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13" fillId="0" borderId="25" xfId="0" applyFont="1" applyBorder="1" applyAlignment="1">
      <alignment horizontal="center"/>
    </xf>
    <xf numFmtId="0" fontId="29" fillId="0" borderId="0" xfId="0" applyFont="1" applyAlignment="1">
      <alignment vertical="top"/>
    </xf>
    <xf numFmtId="0" fontId="4" fillId="0" borderId="0" xfId="0" applyFont="1" applyBorder="1" applyAlignment="1">
      <alignment horizontal="center" vertical="center"/>
    </xf>
    <xf numFmtId="0" fontId="0" fillId="0" borderId="0" xfId="0" applyBorder="1" applyAlignment="1">
      <alignment/>
    </xf>
    <xf numFmtId="185" fontId="12" fillId="0" borderId="0" xfId="0" applyNumberFormat="1" applyFont="1" applyFill="1" applyBorder="1" applyAlignment="1">
      <alignment/>
    </xf>
    <xf numFmtId="0" fontId="12" fillId="0" borderId="0" xfId="0" applyNumberFormat="1" applyFont="1" applyFill="1" applyBorder="1" applyAlignment="1">
      <alignment horizontal="center"/>
    </xf>
    <xf numFmtId="0" fontId="12" fillId="33" borderId="0" xfId="0" applyNumberFormat="1" applyFont="1" applyFill="1" applyBorder="1" applyAlignment="1">
      <alignment/>
    </xf>
    <xf numFmtId="0" fontId="6" fillId="0" borderId="0" xfId="0" applyFont="1" applyAlignment="1">
      <alignment vertical="top" wrapText="1"/>
    </xf>
    <xf numFmtId="0" fontId="9" fillId="0" borderId="48" xfId="0" applyFont="1" applyBorder="1" applyAlignment="1">
      <alignment/>
    </xf>
    <xf numFmtId="0" fontId="9" fillId="0" borderId="48" xfId="0" applyFont="1" applyBorder="1" applyAlignment="1">
      <alignment horizontal="center" vertical="center"/>
    </xf>
    <xf numFmtId="0" fontId="5" fillId="0" borderId="48" xfId="0" applyFont="1" applyBorder="1" applyAlignment="1">
      <alignment/>
    </xf>
    <xf numFmtId="0" fontId="5" fillId="0" borderId="0" xfId="0" applyFont="1" applyAlignment="1">
      <alignment/>
    </xf>
    <xf numFmtId="0" fontId="4" fillId="0" borderId="50" xfId="0" applyFont="1" applyBorder="1" applyAlignment="1">
      <alignment vertical="center" textRotation="255" wrapText="1"/>
    </xf>
    <xf numFmtId="0" fontId="4" fillId="0" borderId="51" xfId="0" applyFont="1" applyBorder="1" applyAlignment="1">
      <alignment/>
    </xf>
    <xf numFmtId="0" fontId="4" fillId="0" borderId="38" xfId="0" applyFont="1" applyBorder="1" applyAlignment="1">
      <alignment/>
    </xf>
    <xf numFmtId="0" fontId="4" fillId="0" borderId="52" xfId="0" applyFont="1" applyBorder="1" applyAlignment="1">
      <alignment vertical="center" textRotation="255"/>
    </xf>
    <xf numFmtId="0" fontId="4" fillId="0" borderId="53" xfId="0" applyFont="1" applyBorder="1" applyAlignment="1">
      <alignment vertical="center" wrapText="1"/>
    </xf>
    <xf numFmtId="0" fontId="4" fillId="0" borderId="54" xfId="0" applyFont="1" applyBorder="1" applyAlignment="1">
      <alignment vertical="center" textRotation="255"/>
    </xf>
    <xf numFmtId="0" fontId="4" fillId="0" borderId="55" xfId="0" applyFont="1" applyBorder="1" applyAlignment="1">
      <alignment vertical="center" wrapText="1"/>
    </xf>
    <xf numFmtId="0" fontId="0" fillId="0" borderId="56" xfId="0" applyBorder="1" applyAlignment="1">
      <alignment vertical="center"/>
    </xf>
    <xf numFmtId="0" fontId="4" fillId="0" borderId="45" xfId="0" applyFont="1" applyBorder="1" applyAlignment="1">
      <alignment vertical="top" wrapText="1"/>
    </xf>
    <xf numFmtId="0" fontId="34" fillId="0" borderId="0" xfId="0" applyFont="1" applyAlignment="1">
      <alignment/>
    </xf>
    <xf numFmtId="0" fontId="39" fillId="0" borderId="0" xfId="0" applyFont="1" applyAlignment="1">
      <alignment vertical="top"/>
    </xf>
    <xf numFmtId="0" fontId="41" fillId="0" borderId="56" xfId="0" applyFont="1" applyBorder="1" applyAlignment="1">
      <alignment horizontal="center" vertical="top"/>
    </xf>
    <xf numFmtId="0" fontId="42" fillId="0" borderId="56" xfId="0" applyFont="1" applyBorder="1" applyAlignment="1">
      <alignment horizontal="center" vertical="top"/>
    </xf>
    <xf numFmtId="188" fontId="39" fillId="0" borderId="56" xfId="0" applyNumberFormat="1" applyFont="1" applyBorder="1" applyAlignment="1">
      <alignment horizontal="center" vertical="top" wrapText="1"/>
    </xf>
    <xf numFmtId="0" fontId="40" fillId="0" borderId="56" xfId="0" applyFont="1" applyBorder="1" applyAlignment="1">
      <alignment vertical="top" wrapText="1"/>
    </xf>
    <xf numFmtId="0" fontId="40" fillId="0" borderId="56" xfId="0" applyFont="1" applyBorder="1" applyAlignment="1">
      <alignment horizontal="center" vertical="top" wrapText="1"/>
    </xf>
    <xf numFmtId="0" fontId="42" fillId="0" borderId="56" xfId="0" applyFont="1" applyBorder="1" applyAlignment="1">
      <alignment vertical="top" wrapText="1"/>
    </xf>
    <xf numFmtId="0" fontId="44" fillId="0" borderId="56" xfId="0" applyFont="1" applyBorder="1" applyAlignment="1">
      <alignment vertical="top"/>
    </xf>
    <xf numFmtId="0" fontId="44" fillId="0" borderId="56" xfId="0" applyFont="1" applyBorder="1" applyAlignment="1">
      <alignment vertical="top" wrapText="1"/>
    </xf>
    <xf numFmtId="188" fontId="38" fillId="0" borderId="56" xfId="0" applyNumberFormat="1" applyFont="1" applyBorder="1" applyAlignment="1">
      <alignment vertical="top" wrapText="1"/>
    </xf>
    <xf numFmtId="0" fontId="46" fillId="0" borderId="56" xfId="0" applyFont="1" applyBorder="1" applyAlignment="1">
      <alignment vertical="top" wrapText="1"/>
    </xf>
    <xf numFmtId="0" fontId="46" fillId="0" borderId="56" xfId="0" applyFont="1" applyBorder="1" applyAlignment="1" applyProtection="1">
      <alignment vertical="top" wrapText="1"/>
      <protection locked="0"/>
    </xf>
    <xf numFmtId="189" fontId="38" fillId="0" borderId="56" xfId="0" applyNumberFormat="1" applyFont="1" applyBorder="1" applyAlignment="1">
      <alignment vertical="top" wrapText="1"/>
    </xf>
    <xf numFmtId="0" fontId="51" fillId="0" borderId="56" xfId="0" applyFont="1" applyBorder="1" applyAlignment="1">
      <alignment vertical="top" wrapText="1"/>
    </xf>
    <xf numFmtId="0" fontId="48" fillId="0" borderId="56" xfId="0" applyFont="1" applyBorder="1" applyAlignment="1">
      <alignment vertical="top" wrapText="1"/>
    </xf>
    <xf numFmtId="0" fontId="55" fillId="0" borderId="56" xfId="0" applyFont="1" applyBorder="1" applyAlignment="1">
      <alignment vertical="top" wrapText="1"/>
    </xf>
    <xf numFmtId="0" fontId="40" fillId="0" borderId="56" xfId="0" applyFont="1" applyBorder="1" applyAlignment="1">
      <alignment horizontal="center" vertical="center" wrapText="1"/>
    </xf>
    <xf numFmtId="0" fontId="41" fillId="0" borderId="56" xfId="0" applyFont="1" applyBorder="1" applyAlignment="1">
      <alignment horizontal="center" vertical="center"/>
    </xf>
    <xf numFmtId="0" fontId="41" fillId="0" borderId="56" xfId="0" applyFont="1" applyBorder="1" applyAlignment="1">
      <alignment horizontal="center" vertical="center" wrapText="1"/>
    </xf>
    <xf numFmtId="0" fontId="44" fillId="0" borderId="56" xfId="0" applyFont="1" applyBorder="1" applyAlignment="1">
      <alignment horizontal="center" vertical="center" wrapText="1"/>
    </xf>
    <xf numFmtId="0" fontId="42" fillId="0" borderId="56" xfId="0" applyFont="1" applyBorder="1" applyAlignment="1">
      <alignment horizontal="center" vertical="center"/>
    </xf>
    <xf numFmtId="0" fontId="42" fillId="0" borderId="56" xfId="0" applyFont="1" applyBorder="1" applyAlignment="1">
      <alignment horizontal="center" vertical="center" wrapText="1"/>
    </xf>
    <xf numFmtId="188" fontId="39" fillId="0" borderId="56" xfId="0" applyNumberFormat="1" applyFont="1" applyBorder="1" applyAlignment="1">
      <alignment horizontal="center" vertical="center" wrapText="1"/>
    </xf>
    <xf numFmtId="188" fontId="39" fillId="0" borderId="56" xfId="0" applyNumberFormat="1" applyFont="1" applyBorder="1" applyAlignment="1">
      <alignment horizontal="center" vertical="center"/>
    </xf>
    <xf numFmtId="0" fontId="58" fillId="0" borderId="56" xfId="0" applyFont="1" applyBorder="1" applyAlignment="1">
      <alignment horizontal="center" vertical="center"/>
    </xf>
    <xf numFmtId="188" fontId="44" fillId="0" borderId="56" xfId="0" applyNumberFormat="1" applyFont="1" applyBorder="1" applyAlignment="1">
      <alignment horizontal="center" vertical="center" wrapText="1"/>
    </xf>
    <xf numFmtId="0" fontId="58" fillId="0" borderId="56" xfId="0" applyFont="1" applyBorder="1" applyAlignment="1">
      <alignment horizontal="center" vertical="center" wrapText="1"/>
    </xf>
    <xf numFmtId="188" fontId="42" fillId="0" borderId="56" xfId="0" applyNumberFormat="1" applyFont="1" applyBorder="1" applyAlignment="1">
      <alignment horizontal="center" vertical="center"/>
    </xf>
    <xf numFmtId="189" fontId="44" fillId="0" borderId="56" xfId="0" applyNumberFormat="1" applyFont="1" applyBorder="1" applyAlignment="1">
      <alignment horizontal="center" vertical="center" wrapText="1"/>
    </xf>
    <xf numFmtId="0" fontId="47" fillId="0" borderId="56" xfId="0" applyFont="1" applyBorder="1" applyAlignment="1">
      <alignment horizontal="center" vertical="center"/>
    </xf>
    <xf numFmtId="0" fontId="39" fillId="0" borderId="56" xfId="0" applyFont="1" applyBorder="1" applyAlignment="1">
      <alignment horizontal="center" vertical="center" wrapText="1"/>
    </xf>
    <xf numFmtId="0" fontId="39" fillId="0" borderId="0" xfId="0" applyFont="1" applyAlignment="1">
      <alignment vertical="center"/>
    </xf>
    <xf numFmtId="0" fontId="41" fillId="0" borderId="56" xfId="0" applyFont="1" applyBorder="1" applyAlignment="1">
      <alignment horizontal="center" vertical="top" wrapText="1"/>
    </xf>
    <xf numFmtId="0" fontId="44" fillId="0" borderId="56" xfId="0" applyFont="1" applyBorder="1" applyAlignment="1">
      <alignment horizontal="center" vertical="top" wrapText="1"/>
    </xf>
    <xf numFmtId="0" fontId="42" fillId="0" borderId="56" xfId="0" applyFont="1" applyBorder="1" applyAlignment="1">
      <alignment horizontal="center" vertical="top" wrapText="1"/>
    </xf>
    <xf numFmtId="188" fontId="39" fillId="0" borderId="56" xfId="0" applyNumberFormat="1" applyFont="1" applyBorder="1" applyAlignment="1">
      <alignment horizontal="center" vertical="top"/>
    </xf>
    <xf numFmtId="0" fontId="47" fillId="0" borderId="56" xfId="0" applyFont="1" applyBorder="1" applyAlignment="1">
      <alignment horizontal="center" vertical="top"/>
    </xf>
    <xf numFmtId="188" fontId="38" fillId="0" borderId="56" xfId="0" applyNumberFormat="1" applyFont="1" applyBorder="1" applyAlignment="1">
      <alignment horizontal="center" vertical="top" wrapText="1"/>
    </xf>
    <xf numFmtId="0" fontId="47" fillId="0" borderId="56" xfId="0" applyFont="1" applyBorder="1" applyAlignment="1">
      <alignment horizontal="center" vertical="top" wrapText="1"/>
    </xf>
    <xf numFmtId="189" fontId="39" fillId="0" borderId="56" xfId="0" applyNumberFormat="1" applyFont="1" applyBorder="1" applyAlignment="1">
      <alignment horizontal="center" vertical="top" wrapText="1"/>
    </xf>
    <xf numFmtId="189" fontId="38" fillId="0" borderId="56" xfId="0" applyNumberFormat="1" applyFont="1" applyBorder="1" applyAlignment="1">
      <alignment horizontal="center" vertical="top" wrapText="1"/>
    </xf>
    <xf numFmtId="0" fontId="55" fillId="0" borderId="56" xfId="0" applyFont="1" applyBorder="1" applyAlignment="1" applyProtection="1">
      <alignment horizontal="right"/>
      <protection locked="0"/>
    </xf>
    <xf numFmtId="0" fontId="39" fillId="0" borderId="56" xfId="0" applyFont="1" applyBorder="1" applyAlignment="1">
      <alignment horizontal="center" vertical="top" wrapText="1"/>
    </xf>
    <xf numFmtId="0" fontId="39" fillId="0" borderId="56" xfId="0" applyFont="1" applyBorder="1" applyAlignment="1">
      <alignment vertical="top"/>
    </xf>
    <xf numFmtId="0" fontId="48" fillId="0" borderId="56" xfId="0" applyFont="1" applyBorder="1" applyAlignment="1">
      <alignment vertical="top"/>
    </xf>
    <xf numFmtId="0" fontId="41" fillId="0" borderId="56" xfId="0" applyFont="1" applyBorder="1" applyAlignment="1">
      <alignment vertical="top"/>
    </xf>
    <xf numFmtId="0" fontId="42" fillId="0" borderId="56" xfId="0" applyFont="1" applyBorder="1" applyAlignment="1">
      <alignment vertical="top"/>
    </xf>
    <xf numFmtId="189" fontId="47" fillId="0" borderId="56" xfId="0" applyNumberFormat="1" applyFont="1" applyBorder="1" applyAlignment="1">
      <alignment vertical="top"/>
    </xf>
    <xf numFmtId="0" fontId="38" fillId="0" borderId="56" xfId="0" applyFont="1" applyBorder="1" applyAlignment="1">
      <alignment vertical="top" wrapText="1"/>
    </xf>
    <xf numFmtId="0" fontId="41" fillId="0" borderId="0" xfId="0" applyFont="1" applyAlignment="1">
      <alignment vertical="top"/>
    </xf>
    <xf numFmtId="0" fontId="42" fillId="0" borderId="0" xfId="0" applyFont="1" applyAlignment="1">
      <alignment vertical="top"/>
    </xf>
    <xf numFmtId="188" fontId="39" fillId="0" borderId="0" xfId="0" applyNumberFormat="1" applyFont="1" applyAlignment="1">
      <alignment vertical="top"/>
    </xf>
    <xf numFmtId="3" fontId="47" fillId="0" borderId="0" xfId="0" applyNumberFormat="1" applyFont="1" applyBorder="1" applyAlignment="1">
      <alignment vertical="top"/>
    </xf>
    <xf numFmtId="190" fontId="39" fillId="0" borderId="0" xfId="0" applyNumberFormat="1" applyFont="1" applyAlignment="1">
      <alignment vertical="top"/>
    </xf>
    <xf numFmtId="190" fontId="47" fillId="0" borderId="0" xfId="0" applyNumberFormat="1" applyFont="1" applyAlignment="1">
      <alignment vertical="top"/>
    </xf>
    <xf numFmtId="189" fontId="39" fillId="0" borderId="0" xfId="0" applyNumberFormat="1" applyFont="1" applyAlignment="1">
      <alignment vertical="top"/>
    </xf>
    <xf numFmtId="188" fontId="47" fillId="0" borderId="0" xfId="0" applyNumberFormat="1" applyFont="1" applyAlignment="1">
      <alignment vertical="top"/>
    </xf>
    <xf numFmtId="0" fontId="47" fillId="0" borderId="0" xfId="0" applyFont="1" applyAlignment="1">
      <alignment vertical="top"/>
    </xf>
    <xf numFmtId="0" fontId="15" fillId="0" borderId="0" xfId="0" applyFont="1" applyAlignment="1">
      <alignment vertical="center"/>
    </xf>
    <xf numFmtId="0" fontId="6" fillId="0" borderId="0" xfId="0" applyFont="1" applyAlignment="1">
      <alignment vertical="center"/>
    </xf>
    <xf numFmtId="0" fontId="0" fillId="0" borderId="56" xfId="0" applyBorder="1" applyAlignment="1">
      <alignment horizontal="center" vertical="center" shrinkToFit="1"/>
    </xf>
    <xf numFmtId="0" fontId="0" fillId="0" borderId="56" xfId="0" applyBorder="1" applyAlignment="1">
      <alignment horizontal="center" vertical="center"/>
    </xf>
    <xf numFmtId="0" fontId="65" fillId="0" borderId="57" xfId="0" applyFont="1" applyBorder="1" applyAlignment="1">
      <alignment horizontal="center"/>
    </xf>
    <xf numFmtId="0" fontId="65" fillId="0" borderId="57" xfId="0" applyFont="1" applyBorder="1" applyAlignment="1">
      <alignment horizontal="center" wrapText="1"/>
    </xf>
    <xf numFmtId="0" fontId="12" fillId="0" borderId="58" xfId="0" applyFont="1" applyBorder="1" applyAlignment="1">
      <alignment horizontal="justify"/>
    </xf>
    <xf numFmtId="0" fontId="65" fillId="0" borderId="59" xfId="0" applyFont="1" applyBorder="1" applyAlignment="1">
      <alignment horizontal="center"/>
    </xf>
    <xf numFmtId="0" fontId="12" fillId="0" borderId="60" xfId="0" applyFont="1" applyBorder="1" applyAlignment="1">
      <alignment horizontal="right"/>
    </xf>
    <xf numFmtId="0" fontId="12" fillId="33" borderId="26" xfId="0" applyFont="1" applyFill="1" applyBorder="1" applyAlignment="1">
      <alignment horizontal="right"/>
    </xf>
    <xf numFmtId="0" fontId="12" fillId="0" borderId="60" xfId="0" applyFont="1" applyBorder="1" applyAlignment="1">
      <alignment horizontal="right" wrapText="1"/>
    </xf>
    <xf numFmtId="0" fontId="63" fillId="0" borderId="61" xfId="0" applyFont="1" applyBorder="1" applyAlignment="1">
      <alignment horizontal="center" wrapText="1" shrinkToFit="1"/>
    </xf>
    <xf numFmtId="0" fontId="63" fillId="0" borderId="62" xfId="0" applyFont="1" applyBorder="1" applyAlignment="1">
      <alignment horizontal="center" wrapText="1"/>
    </xf>
    <xf numFmtId="0" fontId="66" fillId="0" borderId="59" xfId="0" applyFont="1" applyBorder="1" applyAlignment="1">
      <alignment horizontal="center" wrapText="1"/>
    </xf>
    <xf numFmtId="0" fontId="66" fillId="0" borderId="63" xfId="0" applyFont="1" applyBorder="1" applyAlignment="1">
      <alignment horizontal="center"/>
    </xf>
    <xf numFmtId="0" fontId="66" fillId="0" borderId="57" xfId="0" applyFont="1" applyBorder="1" applyAlignment="1">
      <alignment horizontal="center"/>
    </xf>
    <xf numFmtId="0" fontId="66" fillId="0" borderId="64" xfId="0" applyFont="1" applyBorder="1" applyAlignment="1">
      <alignment horizontal="center"/>
    </xf>
    <xf numFmtId="0" fontId="35" fillId="0" borderId="65" xfId="0" applyFont="1" applyBorder="1" applyAlignment="1">
      <alignment horizontal="justify" wrapText="1"/>
    </xf>
    <xf numFmtId="0" fontId="64" fillId="0" borderId="60" xfId="0" applyFont="1" applyBorder="1" applyAlignment="1">
      <alignment horizontal="justify"/>
    </xf>
    <xf numFmtId="0" fontId="64" fillId="0" borderId="16" xfId="0" applyFont="1" applyBorder="1" applyAlignment="1">
      <alignment horizontal="justify"/>
    </xf>
    <xf numFmtId="0" fontId="35" fillId="0" borderId="16" xfId="0" applyFont="1" applyBorder="1" applyAlignment="1">
      <alignment horizontal="justify"/>
    </xf>
    <xf numFmtId="0" fontId="64" fillId="0" borderId="24" xfId="0" applyFont="1" applyBorder="1" applyAlignment="1">
      <alignment horizontal="justify"/>
    </xf>
    <xf numFmtId="0" fontId="64" fillId="0" borderId="19" xfId="0" applyFont="1" applyBorder="1" applyAlignment="1">
      <alignment horizontal="justify"/>
    </xf>
    <xf numFmtId="0" fontId="13" fillId="0" borderId="0" xfId="0" applyFont="1" applyBorder="1" applyAlignment="1">
      <alignment horizontal="center" vertical="center" textRotation="255" wrapText="1"/>
    </xf>
    <xf numFmtId="0" fontId="13" fillId="0" borderId="0" xfId="0" applyFont="1" applyBorder="1" applyAlignment="1">
      <alignment horizontal="center"/>
    </xf>
    <xf numFmtId="0" fontId="12" fillId="0" borderId="0" xfId="0" applyFont="1" applyBorder="1" applyAlignment="1">
      <alignment horizontal="right"/>
    </xf>
    <xf numFmtId="0" fontId="12" fillId="0" borderId="0" xfId="0" applyFont="1" applyFill="1" applyBorder="1" applyAlignment="1">
      <alignment horizontal="right"/>
    </xf>
    <xf numFmtId="0" fontId="12" fillId="0" borderId="0" xfId="0" applyNumberFormat="1" applyFont="1" applyAlignment="1">
      <alignment vertical="center" wrapText="1"/>
    </xf>
    <xf numFmtId="0" fontId="9" fillId="0" borderId="0" xfId="0" applyFont="1" applyAlignment="1">
      <alignment vertical="center" wrapText="1"/>
    </xf>
    <xf numFmtId="0" fontId="38" fillId="34" borderId="56" xfId="0" applyNumberFormat="1" applyFont="1" applyFill="1" applyBorder="1" applyAlignment="1">
      <alignment vertical="center" wrapText="1"/>
    </xf>
    <xf numFmtId="0" fontId="0" fillId="35" borderId="0" xfId="0" applyFont="1" applyFill="1" applyAlignment="1">
      <alignment/>
    </xf>
    <xf numFmtId="0" fontId="13" fillId="0" borderId="0" xfId="0" applyFont="1" applyBorder="1" applyAlignment="1">
      <alignment horizontal="right" vertical="top"/>
    </xf>
    <xf numFmtId="0" fontId="67" fillId="0" borderId="0" xfId="0" applyFont="1" applyBorder="1" applyAlignment="1">
      <alignment vertical="top"/>
    </xf>
    <xf numFmtId="0" fontId="62" fillId="0" borderId="0" xfId="0" applyFont="1" applyBorder="1" applyAlignment="1">
      <alignment vertical="top"/>
    </xf>
    <xf numFmtId="0" fontId="0" fillId="0" borderId="0" xfId="0" applyBorder="1" applyAlignment="1">
      <alignment vertical="top"/>
    </xf>
    <xf numFmtId="0" fontId="24" fillId="0" borderId="0" xfId="0" applyFont="1" applyBorder="1" applyAlignment="1">
      <alignment vertical="top"/>
    </xf>
    <xf numFmtId="0" fontId="6" fillId="0" borderId="0" xfId="0" applyFont="1" applyBorder="1" applyAlignment="1">
      <alignment vertical="top" wrapText="1"/>
    </xf>
    <xf numFmtId="0" fontId="22" fillId="0" borderId="0" xfId="0" applyFont="1" applyBorder="1" applyAlignment="1">
      <alignment horizontal="right" vertical="top"/>
    </xf>
    <xf numFmtId="49" fontId="0" fillId="0" borderId="0" xfId="0" applyNumberFormat="1" applyBorder="1" applyAlignment="1">
      <alignment horizontal="right" vertical="top"/>
    </xf>
    <xf numFmtId="0" fontId="68" fillId="0" borderId="0" xfId="0" applyFont="1" applyBorder="1" applyAlignment="1">
      <alignment vertical="center" wrapText="1"/>
    </xf>
    <xf numFmtId="0" fontId="32" fillId="0" borderId="0" xfId="0" applyFont="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39" fillId="0" borderId="0" xfId="0" applyFont="1" applyBorder="1" applyAlignment="1">
      <alignment vertical="top"/>
    </xf>
    <xf numFmtId="0" fontId="41" fillId="0" borderId="0" xfId="0" applyFont="1" applyBorder="1" applyAlignment="1">
      <alignment vertical="top"/>
    </xf>
    <xf numFmtId="0" fontId="42" fillId="0" borderId="0" xfId="0" applyFont="1" applyBorder="1" applyAlignment="1">
      <alignment vertical="top"/>
    </xf>
    <xf numFmtId="188" fontId="39" fillId="0" borderId="0" xfId="0" applyNumberFormat="1" applyFont="1" applyBorder="1" applyAlignment="1">
      <alignment vertical="top"/>
    </xf>
    <xf numFmtId="0" fontId="47" fillId="0" borderId="0" xfId="0" applyFont="1" applyBorder="1" applyAlignment="1">
      <alignment vertical="top"/>
    </xf>
    <xf numFmtId="0" fontId="13" fillId="0" borderId="66" xfId="0" applyFont="1" applyBorder="1" applyAlignment="1">
      <alignment horizontal="justify" wrapText="1"/>
    </xf>
    <xf numFmtId="0" fontId="13" fillId="0" borderId="67" xfId="0" applyFont="1" applyBorder="1" applyAlignment="1">
      <alignment horizontal="justify" wrapText="1"/>
    </xf>
    <xf numFmtId="0" fontId="12" fillId="36" borderId="68" xfId="0" applyFont="1" applyFill="1" applyBorder="1" applyAlignment="1" applyProtection="1">
      <alignment horizontal="center"/>
      <protection locked="0"/>
    </xf>
    <xf numFmtId="0" fontId="12" fillId="36" borderId="19" xfId="0" applyFont="1" applyFill="1" applyBorder="1" applyAlignment="1" applyProtection="1">
      <alignment horizontal="center"/>
      <protection locked="0"/>
    </xf>
    <xf numFmtId="0" fontId="12" fillId="34" borderId="51" xfId="0" applyFont="1" applyFill="1" applyBorder="1" applyAlignment="1" applyProtection="1">
      <alignment horizontal="center"/>
      <protection locked="0"/>
    </xf>
    <xf numFmtId="0" fontId="12" fillId="34" borderId="69" xfId="0" applyFont="1" applyFill="1" applyBorder="1" applyAlignment="1" applyProtection="1">
      <alignment horizontal="center"/>
      <protection locked="0"/>
    </xf>
    <xf numFmtId="0" fontId="12" fillId="0" borderId="18" xfId="0" applyFont="1" applyBorder="1" applyAlignment="1" applyProtection="1">
      <alignment horizontal="right"/>
      <protection/>
    </xf>
    <xf numFmtId="0" fontId="12" fillId="34" borderId="69" xfId="0" applyNumberFormat="1" applyFont="1" applyFill="1" applyBorder="1" applyAlignment="1" applyProtection="1">
      <alignment horizontal="right"/>
      <protection locked="0"/>
    </xf>
    <xf numFmtId="0" fontId="5" fillId="36" borderId="70" xfId="0" applyNumberFormat="1" applyFont="1" applyFill="1" applyBorder="1" applyAlignment="1" applyProtection="1">
      <alignment horizontal="left"/>
      <protection locked="0"/>
    </xf>
    <xf numFmtId="0" fontId="18" fillId="34" borderId="42" xfId="0" applyNumberFormat="1" applyFont="1" applyFill="1" applyBorder="1" applyAlignment="1" applyProtection="1">
      <alignment horizontal="right"/>
      <protection locked="0"/>
    </xf>
    <xf numFmtId="0" fontId="19" fillId="36" borderId="41" xfId="0" applyNumberFormat="1" applyFont="1" applyFill="1" applyBorder="1" applyAlignment="1" applyProtection="1">
      <alignment horizontal="left"/>
      <protection locked="0"/>
    </xf>
    <xf numFmtId="0" fontId="18" fillId="34" borderId="69" xfId="0" applyNumberFormat="1" applyFont="1" applyFill="1" applyBorder="1" applyAlignment="1" applyProtection="1">
      <alignment horizontal="right"/>
      <protection locked="0"/>
    </xf>
    <xf numFmtId="0" fontId="19" fillId="36" borderId="70" xfId="0" applyNumberFormat="1" applyFont="1" applyFill="1" applyBorder="1" applyAlignment="1" applyProtection="1">
      <alignment horizontal="left"/>
      <protection locked="0"/>
    </xf>
    <xf numFmtId="0" fontId="12" fillId="36" borderId="71" xfId="0" applyNumberFormat="1" applyFont="1" applyFill="1" applyBorder="1" applyAlignment="1" applyProtection="1">
      <alignment horizontal="center"/>
      <protection locked="0"/>
    </xf>
    <xf numFmtId="0" fontId="12" fillId="36" borderId="64" xfId="0" applyNumberFormat="1" applyFont="1" applyFill="1" applyBorder="1" applyAlignment="1" applyProtection="1">
      <alignment horizontal="center"/>
      <protection locked="0"/>
    </xf>
    <xf numFmtId="0" fontId="18" fillId="0" borderId="72" xfId="0" applyNumberFormat="1" applyFont="1" applyFill="1" applyBorder="1" applyAlignment="1" applyProtection="1">
      <alignment horizontal="right"/>
      <protection locked="0"/>
    </xf>
    <xf numFmtId="0" fontId="19" fillId="0" borderId="41" xfId="0" applyNumberFormat="1" applyFont="1" applyFill="1" applyBorder="1" applyAlignment="1" applyProtection="1">
      <alignment horizontal="left"/>
      <protection locked="0"/>
    </xf>
    <xf numFmtId="0" fontId="18" fillId="0" borderId="19" xfId="0" applyNumberFormat="1" applyFont="1" applyFill="1" applyBorder="1" applyAlignment="1" applyProtection="1">
      <alignment horizontal="right"/>
      <protection locked="0"/>
    </xf>
    <xf numFmtId="0" fontId="19" fillId="0" borderId="70" xfId="0" applyNumberFormat="1" applyFont="1" applyFill="1" applyBorder="1" applyAlignment="1" applyProtection="1">
      <alignment horizontal="left"/>
      <protection locked="0"/>
    </xf>
    <xf numFmtId="0" fontId="12" fillId="36" borderId="58" xfId="0" applyFont="1" applyFill="1" applyBorder="1" applyAlignment="1" applyProtection="1">
      <alignment horizontal="justify" wrapText="1"/>
      <protection locked="0"/>
    </xf>
    <xf numFmtId="0" fontId="12" fillId="36" borderId="59" xfId="0" applyFont="1" applyFill="1" applyBorder="1" applyAlignment="1" applyProtection="1">
      <alignment horizontal="center" wrapText="1"/>
      <protection locked="0"/>
    </xf>
    <xf numFmtId="0" fontId="12" fillId="36" borderId="17" xfId="0" applyFont="1" applyFill="1" applyBorder="1" applyAlignment="1" applyProtection="1">
      <alignment horizontal="justify" wrapText="1"/>
      <protection locked="0"/>
    </xf>
    <xf numFmtId="0" fontId="12" fillId="36" borderId="64" xfId="0" applyFont="1" applyFill="1" applyBorder="1" applyAlignment="1" applyProtection="1">
      <alignment horizontal="center" wrapText="1"/>
      <protection locked="0"/>
    </xf>
    <xf numFmtId="0" fontId="12" fillId="36" borderId="17" xfId="0" applyFont="1" applyFill="1" applyBorder="1" applyAlignment="1" applyProtection="1">
      <alignment horizontal="justify"/>
      <protection locked="0"/>
    </xf>
    <xf numFmtId="0" fontId="12" fillId="36" borderId="64" xfId="0" applyFont="1" applyFill="1" applyBorder="1" applyAlignment="1" applyProtection="1">
      <alignment horizontal="center"/>
      <protection locked="0"/>
    </xf>
    <xf numFmtId="0" fontId="38" fillId="34" borderId="56" xfId="0" applyNumberFormat="1" applyFont="1" applyFill="1" applyBorder="1" applyAlignment="1">
      <alignment vertical="top" wrapText="1"/>
    </xf>
    <xf numFmtId="0" fontId="12" fillId="34" borderId="73" xfId="0" applyNumberFormat="1" applyFont="1" applyFill="1" applyBorder="1" applyAlignment="1" applyProtection="1">
      <alignment horizontal="right" vertical="center" wrapText="1"/>
      <protection locked="0"/>
    </xf>
    <xf numFmtId="0" fontId="5" fillId="36" borderId="74" xfId="0" applyNumberFormat="1" applyFont="1" applyFill="1" applyBorder="1" applyAlignment="1" applyProtection="1">
      <alignment horizontal="left"/>
      <protection locked="0"/>
    </xf>
    <xf numFmtId="0" fontId="12" fillId="33" borderId="75" xfId="0" applyNumberFormat="1" applyFont="1" applyFill="1" applyBorder="1" applyAlignment="1" applyProtection="1">
      <alignment horizontal="center"/>
      <protection/>
    </xf>
    <xf numFmtId="0" fontId="12" fillId="33" borderId="76" xfId="0" applyNumberFormat="1" applyFont="1" applyFill="1" applyBorder="1" applyAlignment="1" applyProtection="1">
      <alignment horizontal="center" vertical="center" wrapText="1"/>
      <protection/>
    </xf>
    <xf numFmtId="0" fontId="12" fillId="33" borderId="64" xfId="0" applyNumberFormat="1" applyFont="1" applyFill="1" applyBorder="1" applyAlignment="1" applyProtection="1">
      <alignment horizontal="center" vertical="center" wrapText="1"/>
      <protection/>
    </xf>
    <xf numFmtId="0" fontId="12" fillId="34" borderId="44" xfId="0" applyNumberFormat="1" applyFont="1" applyFill="1" applyBorder="1" applyAlignment="1" applyProtection="1">
      <alignment/>
      <protection locked="0"/>
    </xf>
    <xf numFmtId="0" fontId="12" fillId="34" borderId="42" xfId="0" applyNumberFormat="1" applyFont="1" applyFill="1" applyBorder="1" applyAlignment="1" applyProtection="1">
      <alignment horizontal="right" wrapText="1"/>
      <protection locked="0"/>
    </xf>
    <xf numFmtId="0" fontId="5" fillId="36" borderId="41" xfId="0" applyNumberFormat="1" applyFont="1" applyFill="1" applyBorder="1" applyAlignment="1" applyProtection="1">
      <alignment horizontal="left"/>
      <protection locked="0"/>
    </xf>
    <xf numFmtId="178" fontId="12" fillId="34" borderId="42" xfId="0" applyNumberFormat="1" applyFont="1" applyFill="1" applyBorder="1" applyAlignment="1" applyProtection="1">
      <alignment horizontal="center"/>
      <protection locked="0"/>
    </xf>
    <xf numFmtId="0" fontId="0" fillId="36" borderId="41" xfId="0" applyFill="1" applyBorder="1" applyAlignment="1" applyProtection="1">
      <alignment/>
      <protection locked="0"/>
    </xf>
    <xf numFmtId="178" fontId="12" fillId="34" borderId="69" xfId="0" applyNumberFormat="1" applyFont="1" applyFill="1" applyBorder="1" applyAlignment="1" applyProtection="1">
      <alignment horizontal="center"/>
      <protection locked="0"/>
    </xf>
    <xf numFmtId="178" fontId="12" fillId="36" borderId="70" xfId="0" applyNumberFormat="1" applyFont="1" applyFill="1" applyBorder="1" applyAlignment="1" applyProtection="1">
      <alignment horizontal="center"/>
      <protection locked="0"/>
    </xf>
    <xf numFmtId="0" fontId="73" fillId="0" borderId="0" xfId="0" applyFont="1" applyAlignment="1">
      <alignment vertical="top"/>
    </xf>
    <xf numFmtId="0" fontId="12" fillId="33" borderId="18" xfId="0" applyFont="1" applyFill="1" applyBorder="1" applyAlignment="1" applyProtection="1">
      <alignment horizontal="right"/>
      <protection/>
    </xf>
    <xf numFmtId="0" fontId="66" fillId="0" borderId="44" xfId="0" applyFont="1" applyBorder="1" applyAlignment="1">
      <alignment horizontal="center" wrapText="1"/>
    </xf>
    <xf numFmtId="0" fontId="65" fillId="0" borderId="71" xfId="0" applyNumberFormat="1" applyFont="1" applyFill="1" applyBorder="1" applyAlignment="1">
      <alignment horizontal="center"/>
    </xf>
    <xf numFmtId="0" fontId="65" fillId="0" borderId="57" xfId="0" applyNumberFormat="1" applyFont="1" applyFill="1" applyBorder="1" applyAlignment="1">
      <alignment horizontal="center"/>
    </xf>
    <xf numFmtId="0" fontId="65" fillId="0" borderId="64" xfId="0" applyNumberFormat="1" applyFont="1" applyFill="1" applyBorder="1" applyAlignment="1">
      <alignment horizontal="center"/>
    </xf>
    <xf numFmtId="188" fontId="38" fillId="0" borderId="56" xfId="0" applyNumberFormat="1" applyFont="1" applyBorder="1" applyAlignment="1">
      <alignment horizontal="center" vertical="top"/>
    </xf>
    <xf numFmtId="0" fontId="37" fillId="0" borderId="56" xfId="0" applyFont="1" applyBorder="1" applyAlignment="1">
      <alignment vertical="center" wrapText="1"/>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26" fillId="0" borderId="0" xfId="0" applyFont="1" applyBorder="1" applyAlignment="1" applyProtection="1">
      <alignment/>
      <protection locked="0"/>
    </xf>
    <xf numFmtId="0" fontId="28" fillId="0" borderId="0" xfId="0" applyFont="1" applyAlignment="1" applyProtection="1">
      <alignment horizontal="left"/>
      <protection locked="0"/>
    </xf>
    <xf numFmtId="0" fontId="25" fillId="0" borderId="0" xfId="0" applyFont="1" applyAlignment="1" applyProtection="1">
      <alignment/>
      <protection locked="0"/>
    </xf>
    <xf numFmtId="0" fontId="0" fillId="36" borderId="53" xfId="0" applyFill="1" applyBorder="1" applyAlignment="1" applyProtection="1">
      <alignment/>
      <protection locked="0"/>
    </xf>
    <xf numFmtId="0" fontId="25" fillId="0" borderId="0" xfId="0" applyFont="1" applyAlignment="1" applyProtection="1">
      <alignment horizontal="justify" vertical="center"/>
      <protection locked="0"/>
    </xf>
    <xf numFmtId="0" fontId="25" fillId="0" borderId="0" xfId="0" applyFont="1" applyAlignment="1" applyProtection="1">
      <alignment vertical="center"/>
      <protection locked="0"/>
    </xf>
    <xf numFmtId="0" fontId="0" fillId="0" borderId="77" xfId="0" applyFont="1" applyBorder="1" applyAlignment="1" applyProtection="1">
      <alignment horizontal="right"/>
      <protection locked="0"/>
    </xf>
    <xf numFmtId="0" fontId="0" fillId="0" borderId="52" xfId="0" applyFont="1" applyBorder="1" applyAlignment="1" applyProtection="1">
      <alignment horizontal="right"/>
      <protection locked="0"/>
    </xf>
    <xf numFmtId="0" fontId="0" fillId="0" borderId="78" xfId="0" applyFont="1" applyBorder="1" applyAlignment="1" applyProtection="1">
      <alignment horizontal="right"/>
      <protection locked="0"/>
    </xf>
    <xf numFmtId="10" fontId="0" fillId="0" borderId="54" xfId="0" applyNumberFormat="1" applyFont="1" applyBorder="1" applyAlignment="1" applyProtection="1">
      <alignment horizontal="right"/>
      <protection locked="0"/>
    </xf>
    <xf numFmtId="0" fontId="0" fillId="0" borderId="54" xfId="0" applyFont="1" applyBorder="1" applyAlignment="1" applyProtection="1">
      <alignment horizontal="right"/>
      <protection locked="0"/>
    </xf>
    <xf numFmtId="0" fontId="0" fillId="0" borderId="79" xfId="0" applyFont="1" applyBorder="1" applyAlignment="1" applyProtection="1">
      <alignment horizontal="right"/>
      <protection locked="0"/>
    </xf>
    <xf numFmtId="0" fontId="0" fillId="0" borderId="61" xfId="0" applyFont="1" applyBorder="1" applyAlignment="1" applyProtection="1">
      <alignment horizontal="justify"/>
      <protection locked="0"/>
    </xf>
    <xf numFmtId="0" fontId="0" fillId="0" borderId="80" xfId="0" applyFont="1" applyBorder="1" applyAlignment="1" applyProtection="1">
      <alignment horizontal="justify"/>
      <protection locked="0"/>
    </xf>
    <xf numFmtId="0" fontId="0" fillId="0" borderId="81" xfId="0" applyFont="1" applyBorder="1" applyAlignment="1" applyProtection="1">
      <alignment horizontal="justify"/>
      <protection locked="0"/>
    </xf>
    <xf numFmtId="0" fontId="0" fillId="0" borderId="82" xfId="0" applyFont="1" applyBorder="1" applyAlignment="1" applyProtection="1">
      <alignment horizontal="right"/>
      <protection locked="0"/>
    </xf>
    <xf numFmtId="0" fontId="0" fillId="0" borderId="83" xfId="0" applyFont="1" applyBorder="1" applyAlignment="1" applyProtection="1">
      <alignment horizontal="right"/>
      <protection locked="0"/>
    </xf>
    <xf numFmtId="0" fontId="0" fillId="0" borderId="28" xfId="0" applyFont="1" applyBorder="1" applyAlignment="1" applyProtection="1">
      <alignment horizontal="right"/>
      <protection locked="0"/>
    </xf>
    <xf numFmtId="0" fontId="0" fillId="0" borderId="62" xfId="0" applyBorder="1" applyAlignment="1" applyProtection="1">
      <alignment horizontal="left" vertical="top" wrapText="1"/>
      <protection locked="0"/>
    </xf>
    <xf numFmtId="0" fontId="0" fillId="0" borderId="84"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47" fillId="0" borderId="56" xfId="0" applyFont="1" applyBorder="1" applyAlignment="1" applyProtection="1">
      <alignment horizontal="center" vertical="center"/>
      <protection locked="0"/>
    </xf>
    <xf numFmtId="3" fontId="48" fillId="0" borderId="56" xfId="0" applyNumberFormat="1" applyFont="1" applyBorder="1" applyAlignment="1" applyProtection="1">
      <alignment vertical="top"/>
      <protection locked="0"/>
    </xf>
    <xf numFmtId="3" fontId="39" fillId="0" borderId="56" xfId="0" applyNumberFormat="1" applyFont="1" applyBorder="1" applyAlignment="1" applyProtection="1">
      <alignment vertical="top"/>
      <protection locked="0"/>
    </xf>
    <xf numFmtId="190" fontId="12" fillId="34" borderId="26" xfId="0" applyNumberFormat="1" applyFont="1" applyFill="1" applyBorder="1" applyAlignment="1" applyProtection="1">
      <alignment horizontal="right"/>
      <protection locked="0"/>
    </xf>
    <xf numFmtId="190" fontId="12" fillId="34" borderId="15" xfId="0" applyNumberFormat="1" applyFont="1" applyFill="1" applyBorder="1" applyAlignment="1" applyProtection="1">
      <alignment horizontal="right"/>
      <protection locked="0"/>
    </xf>
    <xf numFmtId="190" fontId="12" fillId="34" borderId="18" xfId="0" applyNumberFormat="1" applyFont="1" applyFill="1" applyBorder="1" applyAlignment="1" applyProtection="1">
      <alignment horizontal="right"/>
      <protection locked="0"/>
    </xf>
    <xf numFmtId="190" fontId="12" fillId="34" borderId="23" xfId="0" applyNumberFormat="1" applyFont="1" applyFill="1" applyBorder="1" applyAlignment="1" applyProtection="1">
      <alignment horizontal="right"/>
      <protection locked="0"/>
    </xf>
    <xf numFmtId="190" fontId="12" fillId="37" borderId="86" xfId="0" applyNumberFormat="1" applyFont="1" applyFill="1" applyBorder="1" applyAlignment="1">
      <alignment horizontal="right"/>
    </xf>
    <xf numFmtId="190" fontId="12" fillId="37" borderId="10" xfId="0" applyNumberFormat="1" applyFont="1" applyFill="1" applyBorder="1" applyAlignment="1">
      <alignment horizontal="right"/>
    </xf>
    <xf numFmtId="182" fontId="12" fillId="0" borderId="65" xfId="0" applyNumberFormat="1" applyFont="1" applyBorder="1" applyAlignment="1">
      <alignment horizontal="right"/>
    </xf>
    <xf numFmtId="182" fontId="12" fillId="0" borderId="39" xfId="0" applyNumberFormat="1" applyFont="1" applyBorder="1" applyAlignment="1">
      <alignment horizontal="right"/>
    </xf>
    <xf numFmtId="182" fontId="12" fillId="0" borderId="70" xfId="0" applyNumberFormat="1" applyFont="1" applyBorder="1" applyAlignment="1">
      <alignment horizontal="right"/>
    </xf>
    <xf numFmtId="182" fontId="12" fillId="0" borderId="87" xfId="0" applyNumberFormat="1" applyFont="1" applyBorder="1" applyAlignment="1">
      <alignment horizontal="right"/>
    </xf>
    <xf numFmtId="182" fontId="12" fillId="0" borderId="88" xfId="0" applyNumberFormat="1" applyFont="1" applyBorder="1" applyAlignment="1">
      <alignment horizontal="right"/>
    </xf>
    <xf numFmtId="182" fontId="12" fillId="0" borderId="11" xfId="0" applyNumberFormat="1" applyFont="1" applyBorder="1" applyAlignment="1">
      <alignment horizontal="right"/>
    </xf>
    <xf numFmtId="195" fontId="12" fillId="0" borderId="89" xfId="0" applyNumberFormat="1" applyFont="1" applyFill="1" applyBorder="1" applyAlignment="1">
      <alignment/>
    </xf>
    <xf numFmtId="195" fontId="12" fillId="0" borderId="90" xfId="0" applyNumberFormat="1" applyFont="1" applyFill="1" applyBorder="1" applyAlignment="1">
      <alignment/>
    </xf>
    <xf numFmtId="195" fontId="12" fillId="0" borderId="43" xfId="0" applyNumberFormat="1" applyFont="1" applyFill="1" applyBorder="1" applyAlignment="1">
      <alignment/>
    </xf>
    <xf numFmtId="195" fontId="12" fillId="0" borderId="91" xfId="0" applyNumberFormat="1" applyFont="1" applyFill="1" applyBorder="1" applyAlignment="1">
      <alignment/>
    </xf>
    <xf numFmtId="195" fontId="12" fillId="0" borderId="14" xfId="0" applyNumberFormat="1" applyFont="1" applyFill="1" applyBorder="1" applyAlignment="1">
      <alignment/>
    </xf>
    <xf numFmtId="195" fontId="12" fillId="0" borderId="92" xfId="0" applyNumberFormat="1" applyFont="1" applyFill="1" applyBorder="1" applyAlignment="1">
      <alignment/>
    </xf>
    <xf numFmtId="195" fontId="12" fillId="0" borderId="93" xfId="0" applyNumberFormat="1" applyFont="1" applyFill="1" applyBorder="1" applyAlignment="1">
      <alignment/>
    </xf>
    <xf numFmtId="195" fontId="12" fillId="0" borderId="94" xfId="0" applyNumberFormat="1" applyFont="1" applyFill="1" applyBorder="1" applyAlignment="1">
      <alignment/>
    </xf>
    <xf numFmtId="195" fontId="12" fillId="0" borderId="95" xfId="0" applyNumberFormat="1" applyFont="1" applyFill="1" applyBorder="1" applyAlignment="1">
      <alignment/>
    </xf>
    <xf numFmtId="195" fontId="12" fillId="0" borderId="96" xfId="0" applyNumberFormat="1" applyFont="1" applyFill="1" applyBorder="1" applyAlignment="1">
      <alignment/>
    </xf>
    <xf numFmtId="195" fontId="12" fillId="0" borderId="40" xfId="0" applyNumberFormat="1" applyFont="1" applyFill="1" applyBorder="1" applyAlignment="1">
      <alignment/>
    </xf>
    <xf numFmtId="195" fontId="12" fillId="0" borderId="97" xfId="0" applyNumberFormat="1" applyFont="1" applyFill="1" applyBorder="1" applyAlignment="1">
      <alignment/>
    </xf>
    <xf numFmtId="195" fontId="12" fillId="0" borderId="98" xfId="0" applyNumberFormat="1" applyFont="1" applyFill="1" applyBorder="1" applyAlignment="1">
      <alignment/>
    </xf>
    <xf numFmtId="195" fontId="12" fillId="0" borderId="99" xfId="0" applyNumberFormat="1" applyFont="1" applyFill="1" applyBorder="1" applyAlignment="1" applyProtection="1">
      <alignment/>
      <protection/>
    </xf>
    <xf numFmtId="195" fontId="12" fillId="0" borderId="100" xfId="0" applyNumberFormat="1" applyFont="1" applyFill="1" applyBorder="1" applyAlignment="1">
      <alignment/>
    </xf>
    <xf numFmtId="195" fontId="12" fillId="0" borderId="94" xfId="0" applyNumberFormat="1" applyFont="1" applyFill="1" applyBorder="1" applyAlignment="1" applyProtection="1">
      <alignment/>
      <protection/>
    </xf>
    <xf numFmtId="195" fontId="12" fillId="0" borderId="17" xfId="0" applyNumberFormat="1" applyFont="1" applyFill="1" applyBorder="1" applyAlignment="1">
      <alignment/>
    </xf>
    <xf numFmtId="195" fontId="12" fillId="0" borderId="101" xfId="0" applyNumberFormat="1" applyFont="1" applyFill="1" applyBorder="1" applyAlignment="1">
      <alignment/>
    </xf>
    <xf numFmtId="195" fontId="12" fillId="0" borderId="102" xfId="0" applyNumberFormat="1" applyFont="1" applyFill="1" applyBorder="1" applyAlignment="1">
      <alignment/>
    </xf>
    <xf numFmtId="195" fontId="12" fillId="34" borderId="103" xfId="0" applyNumberFormat="1" applyFont="1" applyFill="1" applyBorder="1" applyAlignment="1" applyProtection="1">
      <alignment/>
      <protection locked="0"/>
    </xf>
    <xf numFmtId="195" fontId="12" fillId="34" borderId="91" xfId="0" applyNumberFormat="1" applyFont="1" applyFill="1" applyBorder="1" applyAlignment="1" applyProtection="1">
      <alignment/>
      <protection locked="0"/>
    </xf>
    <xf numFmtId="195" fontId="12" fillId="0" borderId="104" xfId="0" applyNumberFormat="1" applyFont="1" applyFill="1" applyBorder="1" applyAlignment="1">
      <alignment/>
    </xf>
    <xf numFmtId="195" fontId="12" fillId="0" borderId="105" xfId="0" applyNumberFormat="1" applyFont="1" applyFill="1" applyBorder="1" applyAlignment="1">
      <alignment/>
    </xf>
    <xf numFmtId="195" fontId="12" fillId="0" borderId="106" xfId="0" applyNumberFormat="1" applyFont="1" applyFill="1" applyBorder="1" applyAlignment="1">
      <alignment/>
    </xf>
    <xf numFmtId="195" fontId="12" fillId="0" borderId="107" xfId="0" applyNumberFormat="1" applyFont="1" applyFill="1" applyBorder="1" applyAlignment="1">
      <alignment/>
    </xf>
    <xf numFmtId="195" fontId="12" fillId="34" borderId="108" xfId="0" applyNumberFormat="1" applyFont="1" applyFill="1" applyBorder="1" applyAlignment="1" applyProtection="1">
      <alignment/>
      <protection locked="0"/>
    </xf>
    <xf numFmtId="195" fontId="12" fillId="0" borderId="109" xfId="0" applyNumberFormat="1" applyFont="1" applyFill="1" applyBorder="1" applyAlignment="1">
      <alignment/>
    </xf>
    <xf numFmtId="190" fontId="12" fillId="37" borderId="110" xfId="0" applyNumberFormat="1" applyFont="1" applyFill="1" applyBorder="1" applyAlignment="1">
      <alignment/>
    </xf>
    <xf numFmtId="190" fontId="4" fillId="34" borderId="111" xfId="0" applyNumberFormat="1" applyFont="1" applyFill="1" applyBorder="1" applyAlignment="1">
      <alignment vertical="center" wrapText="1"/>
    </xf>
    <xf numFmtId="190" fontId="4" fillId="34" borderId="112" xfId="0" applyNumberFormat="1" applyFont="1" applyFill="1" applyBorder="1" applyAlignment="1">
      <alignment vertical="center" wrapText="1"/>
    </xf>
    <xf numFmtId="190" fontId="4" fillId="34" borderId="113" xfId="0" applyNumberFormat="1" applyFont="1" applyFill="1" applyBorder="1" applyAlignment="1">
      <alignment vertical="center" wrapText="1"/>
    </xf>
    <xf numFmtId="190" fontId="4" fillId="34" borderId="114" xfId="0" applyNumberFormat="1" applyFont="1" applyFill="1" applyBorder="1" applyAlignment="1">
      <alignment vertical="center" wrapText="1"/>
    </xf>
    <xf numFmtId="190" fontId="4" fillId="34" borderId="115" xfId="0" applyNumberFormat="1" applyFont="1" applyFill="1" applyBorder="1" applyAlignment="1">
      <alignment vertical="center" wrapText="1"/>
    </xf>
    <xf numFmtId="190" fontId="4" fillId="0" borderId="116" xfId="0" applyNumberFormat="1" applyFont="1" applyBorder="1" applyAlignment="1">
      <alignment vertical="center" wrapText="1"/>
    </xf>
    <xf numFmtId="190" fontId="4" fillId="34" borderId="117" xfId="0" applyNumberFormat="1" applyFont="1" applyFill="1" applyBorder="1" applyAlignment="1">
      <alignment vertical="center" wrapText="1"/>
    </xf>
    <xf numFmtId="190" fontId="0" fillId="34" borderId="118" xfId="0" applyNumberFormat="1" applyFill="1" applyBorder="1" applyAlignment="1">
      <alignment vertical="center"/>
    </xf>
    <xf numFmtId="190" fontId="0" fillId="0" borderId="56" xfId="0" applyNumberFormat="1" applyBorder="1" applyAlignment="1">
      <alignment vertical="center"/>
    </xf>
    <xf numFmtId="190" fontId="0" fillId="34" borderId="119" xfId="0" applyNumberFormat="1" applyFill="1" applyBorder="1" applyAlignment="1">
      <alignment vertical="center"/>
    </xf>
    <xf numFmtId="190" fontId="4" fillId="37" borderId="30" xfId="0" applyNumberFormat="1" applyFont="1" applyFill="1" applyBorder="1" applyAlignment="1">
      <alignment vertical="center" wrapText="1"/>
    </xf>
    <xf numFmtId="195" fontId="39" fillId="0" borderId="56" xfId="0" applyNumberFormat="1" applyFont="1" applyBorder="1" applyAlignment="1">
      <alignment vertical="top"/>
    </xf>
    <xf numFmtId="195" fontId="47" fillId="0" borderId="56" xfId="0" applyNumberFormat="1" applyFont="1" applyBorder="1" applyAlignment="1">
      <alignment vertical="top"/>
    </xf>
    <xf numFmtId="195" fontId="41" fillId="0" borderId="56" xfId="0" applyNumberFormat="1" applyFont="1" applyBorder="1" applyAlignment="1">
      <alignment vertical="top"/>
    </xf>
    <xf numFmtId="190" fontId="47" fillId="0" borderId="56" xfId="0" applyNumberFormat="1" applyFont="1" applyBorder="1" applyAlignment="1">
      <alignment vertical="top"/>
    </xf>
    <xf numFmtId="190" fontId="39" fillId="0" borderId="56" xfId="0" applyNumberFormat="1" applyFont="1" applyBorder="1" applyAlignment="1">
      <alignment vertical="top"/>
    </xf>
    <xf numFmtId="190" fontId="0" fillId="34" borderId="56" xfId="0" applyNumberFormat="1" applyFill="1" applyBorder="1" applyAlignment="1">
      <alignment vertical="center"/>
    </xf>
    <xf numFmtId="190" fontId="0" fillId="34" borderId="56" xfId="0" applyNumberFormat="1" applyFont="1" applyFill="1" applyBorder="1" applyAlignment="1">
      <alignment vertical="center"/>
    </xf>
    <xf numFmtId="190" fontId="0" fillId="38" borderId="56" xfId="0" applyNumberFormat="1" applyFont="1" applyFill="1" applyBorder="1" applyAlignment="1">
      <alignment vertical="center"/>
    </xf>
    <xf numFmtId="190" fontId="0" fillId="39" borderId="56" xfId="0" applyNumberFormat="1" applyFont="1" applyFill="1" applyBorder="1" applyAlignment="1">
      <alignment vertical="center"/>
    </xf>
    <xf numFmtId="190" fontId="0" fillId="40" borderId="56" xfId="0" applyNumberFormat="1" applyFill="1" applyBorder="1" applyAlignment="1">
      <alignment vertical="center"/>
    </xf>
    <xf numFmtId="190" fontId="0" fillId="36" borderId="56" xfId="0" applyNumberFormat="1" applyFill="1" applyBorder="1" applyAlignment="1">
      <alignment vertical="center"/>
    </xf>
    <xf numFmtId="190" fontId="0" fillId="41" borderId="56" xfId="0" applyNumberFormat="1" applyFill="1" applyBorder="1" applyAlignment="1">
      <alignment vertical="center"/>
    </xf>
    <xf numFmtId="0" fontId="12" fillId="34" borderId="19" xfId="0" applyNumberFormat="1" applyFont="1" applyFill="1" applyBorder="1" applyAlignment="1" applyProtection="1">
      <alignment horizontal="right"/>
      <protection locked="0"/>
    </xf>
    <xf numFmtId="0" fontId="12" fillId="36" borderId="19" xfId="0" applyNumberFormat="1" applyFont="1" applyFill="1" applyBorder="1" applyAlignment="1" applyProtection="1">
      <alignment horizontal="justify"/>
      <protection locked="0"/>
    </xf>
    <xf numFmtId="0" fontId="12" fillId="33" borderId="120" xfId="0" applyNumberFormat="1" applyFont="1" applyFill="1" applyBorder="1" applyAlignment="1" applyProtection="1">
      <alignment horizontal="right"/>
      <protection/>
    </xf>
    <xf numFmtId="183" fontId="12" fillId="33" borderId="74" xfId="0" applyNumberFormat="1" applyFont="1" applyFill="1" applyBorder="1" applyAlignment="1" applyProtection="1">
      <alignment horizontal="right"/>
      <protection/>
    </xf>
    <xf numFmtId="0" fontId="4" fillId="0" borderId="121" xfId="0" applyFont="1" applyBorder="1" applyAlignment="1">
      <alignment horizontal="center" vertical="center" wrapText="1"/>
    </xf>
    <xf numFmtId="0" fontId="37" fillId="0" borderId="122" xfId="0" applyFont="1" applyBorder="1" applyAlignment="1">
      <alignment horizontal="center" vertical="center" wrapText="1"/>
    </xf>
    <xf numFmtId="0" fontId="77"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25" fillId="0" borderId="0" xfId="0" applyFont="1" applyAlignment="1">
      <alignment vertical="center"/>
    </xf>
    <xf numFmtId="0" fontId="0" fillId="0" borderId="0" xfId="0" applyFont="1" applyAlignment="1">
      <alignment horizontal="left" vertical="center"/>
    </xf>
    <xf numFmtId="0" fontId="21" fillId="0" borderId="0" xfId="0" applyFont="1" applyAlignment="1">
      <alignment horizontal="left" vertical="center"/>
    </xf>
    <xf numFmtId="0" fontId="0" fillId="7" borderId="0" xfId="0" applyFont="1" applyFill="1" applyAlignment="1">
      <alignment vertical="center"/>
    </xf>
    <xf numFmtId="0" fontId="0" fillId="42" borderId="0" xfId="0" applyFont="1" applyFill="1" applyAlignment="1">
      <alignment vertical="center"/>
    </xf>
    <xf numFmtId="0" fontId="0" fillId="0" borderId="0" xfId="0" applyAlignment="1">
      <alignment horizontal="right" vertical="center"/>
    </xf>
    <xf numFmtId="0" fontId="0" fillId="42" borderId="0" xfId="0" applyFill="1" applyAlignment="1">
      <alignment vertical="center"/>
    </xf>
    <xf numFmtId="0" fontId="21" fillId="0" borderId="0" xfId="0" applyFont="1" applyAlignment="1">
      <alignment vertical="center"/>
    </xf>
    <xf numFmtId="0" fontId="0" fillId="7" borderId="0" xfId="0" applyFont="1" applyFill="1" applyAlignment="1">
      <alignment horizontal="right" vertical="center"/>
    </xf>
    <xf numFmtId="0" fontId="0" fillId="7" borderId="0" xfId="0" applyFont="1" applyFill="1" applyAlignment="1">
      <alignment horizontal="center" vertical="center"/>
    </xf>
    <xf numFmtId="0" fontId="21" fillId="0" borderId="0" xfId="0" applyFont="1" applyAlignment="1">
      <alignment horizontal="right" vertical="center"/>
    </xf>
    <xf numFmtId="0" fontId="0" fillId="42" borderId="0" xfId="0" applyFont="1" applyFill="1" applyAlignment="1">
      <alignment horizontal="right" vertical="center"/>
    </xf>
    <xf numFmtId="49" fontId="25" fillId="0" borderId="0" xfId="0" applyNumberFormat="1" applyFont="1" applyAlignment="1">
      <alignment horizontal="right" vertical="center"/>
    </xf>
    <xf numFmtId="49" fontId="77" fillId="0" borderId="0" xfId="0" applyNumberFormat="1" applyFont="1" applyAlignment="1">
      <alignment horizontal="right" vertical="center"/>
    </xf>
    <xf numFmtId="0" fontId="0" fillId="0" borderId="0" xfId="0" applyFont="1" applyBorder="1" applyAlignment="1" applyProtection="1">
      <alignment/>
      <protection locked="0"/>
    </xf>
    <xf numFmtId="0" fontId="37" fillId="0" borderId="69" xfId="0" applyFont="1" applyBorder="1" applyAlignment="1">
      <alignment horizontal="left"/>
    </xf>
    <xf numFmtId="0" fontId="0" fillId="0" borderId="0"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46" xfId="0" applyFont="1" applyBorder="1" applyAlignment="1" applyProtection="1">
      <alignment horizontal="justify"/>
      <protection locked="0"/>
    </xf>
    <xf numFmtId="0" fontId="0" fillId="0" borderId="55" xfId="0" applyFont="1" applyBorder="1" applyAlignment="1" applyProtection="1">
      <alignment horizontal="justify"/>
      <protection locked="0"/>
    </xf>
    <xf numFmtId="0" fontId="0" fillId="0" borderId="123" xfId="0" applyFont="1" applyBorder="1" applyAlignment="1" applyProtection="1">
      <alignment horizontal="justify"/>
      <protection locked="0"/>
    </xf>
    <xf numFmtId="0" fontId="0" fillId="0" borderId="49" xfId="0" applyFont="1" applyBorder="1" applyAlignment="1" applyProtection="1">
      <alignment horizontal="justify"/>
      <protection locked="0"/>
    </xf>
    <xf numFmtId="0" fontId="0" fillId="0" borderId="124" xfId="0" applyFont="1" applyBorder="1" applyAlignment="1" applyProtection="1">
      <alignment horizontal="justify"/>
      <protection locked="0"/>
    </xf>
    <xf numFmtId="0" fontId="0" fillId="0" borderId="125" xfId="0" applyFont="1" applyBorder="1" applyAlignment="1" applyProtection="1">
      <alignment horizontal="justify"/>
      <protection locked="0"/>
    </xf>
    <xf numFmtId="0" fontId="0" fillId="0" borderId="37" xfId="0" applyFont="1" applyBorder="1" applyAlignment="1">
      <alignment horizontal="center"/>
    </xf>
    <xf numFmtId="0" fontId="0" fillId="0" borderId="110" xfId="0" applyFont="1" applyBorder="1" applyAlignment="1">
      <alignment horizontal="center"/>
    </xf>
    <xf numFmtId="0" fontId="0" fillId="0" borderId="33" xfId="0" applyFont="1" applyBorder="1" applyAlignment="1">
      <alignment horizontal="center"/>
    </xf>
    <xf numFmtId="0" fontId="0" fillId="0" borderId="55" xfId="0" applyFont="1" applyBorder="1" applyAlignment="1" applyProtection="1">
      <alignment/>
      <protection locked="0"/>
    </xf>
    <xf numFmtId="0" fontId="25" fillId="0" borderId="126" xfId="0" applyFont="1" applyBorder="1" applyAlignment="1">
      <alignment horizontal="justify"/>
    </xf>
    <xf numFmtId="0" fontId="0" fillId="0" borderId="126" xfId="0" applyFont="1" applyBorder="1" applyAlignment="1">
      <alignment/>
    </xf>
    <xf numFmtId="0" fontId="0" fillId="0" borderId="4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27" xfId="0"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0" borderId="129" xfId="0" applyFont="1" applyBorder="1" applyAlignment="1" applyProtection="1">
      <alignment horizontal="left" vertical="top" wrapText="1"/>
      <protection locked="0"/>
    </xf>
    <xf numFmtId="0" fontId="0" fillId="0" borderId="49" xfId="0" applyFont="1" applyBorder="1" applyAlignment="1" applyProtection="1">
      <alignment horizontal="left" vertical="top" wrapText="1"/>
      <protection locked="0"/>
    </xf>
    <xf numFmtId="0" fontId="0" fillId="0" borderId="124" xfId="0" applyFont="1" applyBorder="1" applyAlignment="1" applyProtection="1">
      <alignment horizontal="left" vertical="top" wrapText="1"/>
      <protection locked="0"/>
    </xf>
    <xf numFmtId="0" fontId="0" fillId="0" borderId="125" xfId="0" applyFont="1" applyBorder="1" applyAlignment="1" applyProtection="1">
      <alignment horizontal="left" vertical="top" wrapText="1"/>
      <protection locked="0"/>
    </xf>
    <xf numFmtId="0" fontId="4" fillId="0" borderId="0" xfId="0" applyFont="1" applyAlignment="1">
      <alignment horizontal="justify"/>
    </xf>
    <xf numFmtId="0" fontId="0" fillId="0" borderId="0" xfId="0" applyFont="1" applyAlignment="1">
      <alignment/>
    </xf>
    <xf numFmtId="0" fontId="4" fillId="0" borderId="0" xfId="0" applyNumberFormat="1" applyFont="1" applyAlignment="1">
      <alignment vertical="top"/>
    </xf>
    <xf numFmtId="0" fontId="0" fillId="0" borderId="0" xfId="0" applyAlignment="1">
      <alignment/>
    </xf>
    <xf numFmtId="0" fontId="35" fillId="0" borderId="0" xfId="0" applyFont="1" applyAlignment="1">
      <alignment horizontal="justify" shrinkToFit="1"/>
    </xf>
    <xf numFmtId="0" fontId="35" fillId="0" borderId="0" xfId="0" applyFont="1" applyAlignment="1">
      <alignment shrinkToFit="1"/>
    </xf>
    <xf numFmtId="0" fontId="0" fillId="0" borderId="124"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0" fillId="0" borderId="53" xfId="0" applyFont="1" applyBorder="1" applyAlignment="1" applyProtection="1">
      <alignment/>
      <protection locked="0"/>
    </xf>
    <xf numFmtId="0" fontId="0" fillId="0" borderId="0" xfId="0" applyFont="1" applyAlignment="1">
      <alignment vertical="center" wrapText="1"/>
    </xf>
    <xf numFmtId="189" fontId="0" fillId="0" borderId="53" xfId="0" applyNumberFormat="1" applyFont="1" applyBorder="1" applyAlignment="1" applyProtection="1">
      <alignment horizontal="right"/>
      <protection locked="0"/>
    </xf>
    <xf numFmtId="0" fontId="25" fillId="0" borderId="0" xfId="0" applyFont="1" applyAlignment="1">
      <alignment horizontal="left" vertical="top"/>
    </xf>
    <xf numFmtId="0" fontId="0" fillId="0" borderId="0" xfId="0" applyFont="1" applyAlignment="1">
      <alignment horizontal="left" vertical="top"/>
    </xf>
    <xf numFmtId="0" fontId="77" fillId="0" borderId="0" xfId="0" applyFont="1" applyAlignment="1">
      <alignment vertical="center" wrapText="1"/>
    </xf>
    <xf numFmtId="0" fontId="0" fillId="0" borderId="0" xfId="0" applyAlignment="1">
      <alignment vertical="center"/>
    </xf>
    <xf numFmtId="0" fontId="7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7" borderId="0" xfId="0" applyFill="1" applyAlignment="1">
      <alignment horizontal="left" vertical="center"/>
    </xf>
    <xf numFmtId="0" fontId="0" fillId="0" borderId="0" xfId="0" applyFont="1" applyAlignment="1">
      <alignment horizontal="left" vertical="center"/>
    </xf>
    <xf numFmtId="0" fontId="11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0" fillId="7" borderId="0" xfId="0" applyFont="1" applyFill="1" applyAlignment="1">
      <alignment vertical="center"/>
    </xf>
    <xf numFmtId="0" fontId="67" fillId="0" borderId="0" xfId="0" applyFont="1" applyAlignment="1">
      <alignment vertical="top"/>
    </xf>
    <xf numFmtId="0" fontId="62" fillId="0" borderId="0" xfId="0" applyFont="1" applyAlignment="1">
      <alignment vertical="top"/>
    </xf>
    <xf numFmtId="0" fontId="6" fillId="0" borderId="0" xfId="0" applyFont="1" applyAlignment="1">
      <alignment vertical="top" wrapText="1"/>
    </xf>
    <xf numFmtId="0" fontId="13" fillId="0" borderId="130" xfId="0" applyFont="1" applyBorder="1" applyAlignment="1">
      <alignment horizontal="center" wrapText="1"/>
    </xf>
    <xf numFmtId="0" fontId="13" fillId="0" borderId="128" xfId="0" applyFont="1" applyBorder="1" applyAlignment="1">
      <alignment horizontal="center" wrapText="1"/>
    </xf>
    <xf numFmtId="0" fontId="13" fillId="0" borderId="48" xfId="0" applyFont="1" applyBorder="1" applyAlignment="1">
      <alignment horizontal="center" wrapText="1"/>
    </xf>
    <xf numFmtId="0" fontId="13" fillId="0" borderId="0" xfId="0" applyFont="1" applyBorder="1" applyAlignment="1">
      <alignment horizontal="center" wrapText="1"/>
    </xf>
    <xf numFmtId="0" fontId="9" fillId="0" borderId="131" xfId="0" applyFont="1" applyBorder="1" applyAlignment="1">
      <alignment wrapText="1"/>
    </xf>
    <xf numFmtId="0" fontId="9" fillId="0" borderId="126" xfId="0" applyFont="1" applyBorder="1" applyAlignment="1">
      <alignment wrapText="1"/>
    </xf>
    <xf numFmtId="0" fontId="12" fillId="0" borderId="132" xfId="0" applyFont="1" applyBorder="1" applyAlignment="1">
      <alignment horizontal="center"/>
    </xf>
    <xf numFmtId="0" fontId="12" fillId="0" borderId="133" xfId="0" applyFont="1" applyBorder="1" applyAlignment="1">
      <alignment horizontal="center"/>
    </xf>
    <xf numFmtId="0" fontId="12" fillId="0" borderId="134" xfId="0" applyFont="1" applyBorder="1" applyAlignment="1">
      <alignment horizontal="center"/>
    </xf>
    <xf numFmtId="0" fontId="12" fillId="0" borderId="135" xfId="0" applyFont="1" applyBorder="1" applyAlignment="1">
      <alignment horizontal="center"/>
    </xf>
    <xf numFmtId="0" fontId="12" fillId="0" borderId="136" xfId="0" applyFont="1" applyBorder="1" applyAlignment="1">
      <alignment horizontal="center"/>
    </xf>
    <xf numFmtId="0" fontId="12" fillId="0" borderId="137" xfId="0" applyFont="1" applyBorder="1" applyAlignment="1">
      <alignment horizontal="center"/>
    </xf>
    <xf numFmtId="0" fontId="12" fillId="0" borderId="138" xfId="0" applyFont="1" applyBorder="1" applyAlignment="1">
      <alignment horizontal="center"/>
    </xf>
    <xf numFmtId="0" fontId="12" fillId="0" borderId="139" xfId="0" applyFont="1" applyBorder="1" applyAlignment="1">
      <alignment horizontal="center"/>
    </xf>
    <xf numFmtId="0" fontId="12" fillId="0" borderId="140" xfId="0" applyFont="1" applyBorder="1" applyAlignment="1">
      <alignment horizontal="center"/>
    </xf>
    <xf numFmtId="0" fontId="12" fillId="0" borderId="141" xfId="0" applyFont="1" applyBorder="1" applyAlignment="1">
      <alignment horizontal="center"/>
    </xf>
    <xf numFmtId="0" fontId="12" fillId="0" borderId="142" xfId="0" applyFont="1" applyBorder="1" applyAlignment="1">
      <alignment horizontal="center"/>
    </xf>
    <xf numFmtId="0" fontId="13" fillId="0" borderId="131" xfId="0" applyFont="1" applyBorder="1" applyAlignment="1">
      <alignment horizontal="center"/>
    </xf>
    <xf numFmtId="0" fontId="13" fillId="0" borderId="126" xfId="0" applyFont="1" applyBorder="1" applyAlignment="1">
      <alignment horizontal="center"/>
    </xf>
    <xf numFmtId="0" fontId="64" fillId="0" borderId="76" xfId="0" applyFont="1"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0" fontId="12" fillId="0" borderId="50" xfId="0" applyFont="1" applyBorder="1" applyAlignment="1">
      <alignment horizontal="center"/>
    </xf>
    <xf numFmtId="0" fontId="12" fillId="0" borderId="145" xfId="0" applyFont="1" applyBorder="1" applyAlignment="1">
      <alignment horizontal="center"/>
    </xf>
    <xf numFmtId="0" fontId="12" fillId="0" borderId="146" xfId="0" applyFont="1" applyBorder="1" applyAlignment="1">
      <alignment horizontal="center"/>
    </xf>
    <xf numFmtId="0" fontId="5" fillId="0" borderId="0" xfId="0" applyFont="1" applyAlignment="1">
      <alignment wrapText="1"/>
    </xf>
    <xf numFmtId="0" fontId="0" fillId="0" borderId="0" xfId="0" applyAlignment="1">
      <alignment wrapText="1"/>
    </xf>
    <xf numFmtId="0" fontId="8"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68" fillId="0" borderId="0" xfId="0" applyFont="1" applyAlignment="1">
      <alignment vertical="top" wrapText="1"/>
    </xf>
    <xf numFmtId="0" fontId="13" fillId="0" borderId="147" xfId="0" applyFont="1" applyBorder="1" applyAlignment="1">
      <alignment horizontal="center" vertical="center" textRotation="255" wrapText="1"/>
    </xf>
    <xf numFmtId="0" fontId="13" fillId="0" borderId="143" xfId="0" applyFont="1" applyBorder="1" applyAlignment="1">
      <alignment horizontal="center" vertical="center" textRotation="255" wrapText="1"/>
    </xf>
    <xf numFmtId="0" fontId="13" fillId="0" borderId="144" xfId="0" applyFont="1" applyBorder="1" applyAlignment="1">
      <alignment horizontal="center" vertical="center" textRotation="255" wrapText="1"/>
    </xf>
    <xf numFmtId="0" fontId="13" fillId="0" borderId="148" xfId="0" applyFont="1" applyBorder="1" applyAlignment="1">
      <alignment horizontal="center" vertical="center" textRotation="255" wrapText="1"/>
    </xf>
    <xf numFmtId="0" fontId="13" fillId="0" borderId="149" xfId="0" applyFont="1" applyBorder="1" applyAlignment="1">
      <alignment horizontal="center" vertical="center" textRotation="255" wrapText="1"/>
    </xf>
    <xf numFmtId="0" fontId="12" fillId="0" borderId="150" xfId="0" applyFont="1" applyBorder="1" applyAlignment="1">
      <alignment horizontal="center"/>
    </xf>
    <xf numFmtId="0" fontId="12" fillId="0" borderId="151" xfId="0" applyFont="1" applyBorder="1" applyAlignment="1">
      <alignment horizontal="center"/>
    </xf>
    <xf numFmtId="0" fontId="12" fillId="0" borderId="152" xfId="0" applyFont="1" applyBorder="1" applyAlignment="1">
      <alignment horizontal="center"/>
    </xf>
    <xf numFmtId="0" fontId="12" fillId="0" borderId="153" xfId="0" applyFont="1" applyBorder="1" applyAlignment="1">
      <alignment horizontal="center"/>
    </xf>
    <xf numFmtId="0" fontId="13" fillId="0" borderId="34" xfId="0" applyFont="1" applyBorder="1" applyAlignment="1">
      <alignment horizontal="center" vertical="center" textRotation="255" wrapText="1"/>
    </xf>
    <xf numFmtId="0" fontId="13" fillId="0" borderId="154" xfId="0" applyFont="1" applyBorder="1" applyAlignment="1">
      <alignment horizontal="center" vertical="center" textRotation="255" wrapText="1"/>
    </xf>
    <xf numFmtId="0" fontId="8" fillId="0" borderId="155" xfId="0" applyFont="1" applyBorder="1" applyAlignment="1">
      <alignment horizontal="center" vertical="center" textRotation="255" wrapText="1"/>
    </xf>
    <xf numFmtId="0" fontId="13" fillId="0" borderId="156" xfId="0" applyFont="1" applyBorder="1" applyAlignment="1">
      <alignment horizontal="center" vertical="center" textRotation="255" wrapText="1"/>
    </xf>
    <xf numFmtId="178" fontId="12" fillId="0" borderId="128" xfId="0" applyNumberFormat="1" applyFont="1" applyBorder="1" applyAlignment="1">
      <alignment horizontal="center" vertical="center" wrapText="1"/>
    </xf>
    <xf numFmtId="178" fontId="12" fillId="0" borderId="129" xfId="0" applyNumberFormat="1" applyFont="1" applyBorder="1" applyAlignment="1">
      <alignment horizontal="center" vertical="center" wrapText="1"/>
    </xf>
    <xf numFmtId="178" fontId="12" fillId="0" borderId="126" xfId="0" applyNumberFormat="1" applyFont="1" applyBorder="1" applyAlignment="1">
      <alignment horizontal="center" vertical="center" wrapText="1"/>
    </xf>
    <xf numFmtId="178" fontId="12" fillId="0" borderId="13" xfId="0" applyNumberFormat="1" applyFont="1" applyBorder="1" applyAlignment="1">
      <alignment horizontal="center" vertical="center" wrapText="1"/>
    </xf>
    <xf numFmtId="0" fontId="13" fillId="0" borderId="76" xfId="0" applyNumberFormat="1" applyFont="1" applyFill="1" applyBorder="1" applyAlignment="1">
      <alignment horizontal="center" vertical="center" textRotation="255" wrapText="1"/>
    </xf>
    <xf numFmtId="0" fontId="13" fillId="0" borderId="143" xfId="0" applyNumberFormat="1" applyFont="1" applyFill="1" applyBorder="1" applyAlignment="1">
      <alignment horizontal="center" vertical="center" textRotation="255" wrapText="1"/>
    </xf>
    <xf numFmtId="0" fontId="13" fillId="0" borderId="30" xfId="0" applyNumberFormat="1" applyFont="1" applyFill="1" applyBorder="1" applyAlignment="1">
      <alignment horizontal="center" vertical="center" textRotation="255" wrapText="1"/>
    </xf>
    <xf numFmtId="0" fontId="12" fillId="0" borderId="76" xfId="0" applyNumberFormat="1" applyFont="1" applyFill="1" applyBorder="1" applyAlignment="1">
      <alignment horizontal="center" vertical="center" textRotation="255" wrapText="1"/>
    </xf>
    <xf numFmtId="0" fontId="12" fillId="0" borderId="143" xfId="0" applyNumberFormat="1" applyFont="1" applyFill="1" applyBorder="1" applyAlignment="1">
      <alignment horizontal="center" vertical="center" textRotation="255" wrapText="1"/>
    </xf>
    <xf numFmtId="0" fontId="12" fillId="0" borderId="30" xfId="0" applyNumberFormat="1" applyFont="1" applyFill="1" applyBorder="1" applyAlignment="1">
      <alignment horizontal="center" vertical="center" textRotation="255" wrapText="1"/>
    </xf>
    <xf numFmtId="0" fontId="13" fillId="0" borderId="37" xfId="0" applyNumberFormat="1" applyFont="1" applyFill="1" applyBorder="1" applyAlignment="1">
      <alignment horizontal="left" vertical="center" wrapText="1"/>
    </xf>
    <xf numFmtId="0" fontId="13" fillId="0" borderId="110" xfId="0" applyNumberFormat="1" applyFont="1" applyFill="1" applyBorder="1" applyAlignment="1">
      <alignment horizontal="left" vertical="center" wrapText="1"/>
    </xf>
    <xf numFmtId="0" fontId="13" fillId="0" borderId="32" xfId="0" applyNumberFormat="1" applyFont="1" applyFill="1" applyBorder="1" applyAlignment="1">
      <alignment horizontal="left" vertical="center" wrapText="1"/>
    </xf>
    <xf numFmtId="178" fontId="12" fillId="0" borderId="157" xfId="0" applyNumberFormat="1" applyFont="1" applyFill="1" applyBorder="1" applyAlignment="1">
      <alignment horizontal="right" vertical="center" wrapText="1"/>
    </xf>
    <xf numFmtId="0" fontId="9" fillId="0" borderId="158" xfId="0" applyFont="1" applyBorder="1" applyAlignment="1">
      <alignment vertical="center" wrapText="1"/>
    </xf>
    <xf numFmtId="0" fontId="12" fillId="0" borderId="134" xfId="0" applyNumberFormat="1" applyFont="1" applyBorder="1" applyAlignment="1">
      <alignment horizontal="center"/>
    </xf>
    <xf numFmtId="0" fontId="12" fillId="0" borderId="135" xfId="0" applyNumberFormat="1" applyFont="1" applyBorder="1" applyAlignment="1">
      <alignment horizontal="center"/>
    </xf>
    <xf numFmtId="0" fontId="12" fillId="0" borderId="136" xfId="0" applyNumberFormat="1" applyFont="1" applyBorder="1" applyAlignment="1">
      <alignment horizontal="center"/>
    </xf>
    <xf numFmtId="0" fontId="12" fillId="0" borderId="159" xfId="0" applyNumberFormat="1" applyFont="1" applyBorder="1" applyAlignment="1">
      <alignment horizontal="center"/>
    </xf>
    <xf numFmtId="0" fontId="12" fillId="0" borderId="160" xfId="0" applyNumberFormat="1" applyFont="1" applyBorder="1" applyAlignment="1">
      <alignment horizontal="center"/>
    </xf>
    <xf numFmtId="0" fontId="12" fillId="0" borderId="161" xfId="0" applyNumberFormat="1" applyFont="1" applyBorder="1" applyAlignment="1">
      <alignment horizontal="center"/>
    </xf>
    <xf numFmtId="0" fontId="12" fillId="0" borderId="76" xfId="0" applyNumberFormat="1" applyFont="1" applyBorder="1" applyAlignment="1">
      <alignment horizontal="center" vertical="center" wrapText="1"/>
    </xf>
    <xf numFmtId="0" fontId="12" fillId="0" borderId="30" xfId="0" applyNumberFormat="1" applyFont="1" applyBorder="1" applyAlignment="1">
      <alignment horizontal="center" vertical="center" wrapText="1"/>
    </xf>
    <xf numFmtId="0" fontId="12" fillId="0" borderId="45" xfId="0" applyNumberFormat="1" applyFont="1" applyBorder="1" applyAlignment="1">
      <alignment horizontal="center"/>
    </xf>
    <xf numFmtId="0" fontId="12" fillId="0" borderId="128" xfId="0" applyNumberFormat="1" applyFont="1" applyBorder="1" applyAlignment="1">
      <alignment horizontal="center"/>
    </xf>
    <xf numFmtId="0" fontId="12" fillId="0" borderId="129" xfId="0" applyNumberFormat="1" applyFont="1" applyBorder="1" applyAlignment="1">
      <alignment horizontal="center"/>
    </xf>
    <xf numFmtId="0" fontId="12" fillId="0" borderId="45" xfId="0" applyNumberFormat="1" applyFont="1" applyBorder="1" applyAlignment="1">
      <alignment horizontal="center" vertical="center" wrapText="1"/>
    </xf>
    <xf numFmtId="0" fontId="12" fillId="0" borderId="129" xfId="0" applyNumberFormat="1" applyFont="1" applyBorder="1" applyAlignment="1">
      <alignment horizontal="center" vertical="center" wrapText="1"/>
    </xf>
    <xf numFmtId="0" fontId="12" fillId="0" borderId="131" xfId="0" applyNumberFormat="1" applyFont="1" applyBorder="1" applyAlignment="1">
      <alignment horizontal="center" vertical="center" wrapText="1"/>
    </xf>
    <xf numFmtId="0" fontId="12" fillId="0" borderId="13" xfId="0" applyNumberFormat="1" applyFont="1" applyBorder="1" applyAlignment="1">
      <alignment horizontal="center" vertical="center" wrapText="1"/>
    </xf>
    <xf numFmtId="0" fontId="12" fillId="0" borderId="38" xfId="0" applyNumberFormat="1" applyFont="1" applyFill="1" applyBorder="1" applyAlignment="1">
      <alignment horizontal="left"/>
    </xf>
    <xf numFmtId="0" fontId="9" fillId="0" borderId="16" xfId="0" applyFont="1" applyBorder="1" applyAlignment="1">
      <alignment horizontal="left"/>
    </xf>
    <xf numFmtId="0" fontId="5" fillId="0" borderId="76" xfId="0" applyNumberFormat="1" applyFont="1" applyFill="1" applyBorder="1" applyAlignment="1">
      <alignment horizontal="center" vertical="center" textRotation="255" shrinkToFit="1"/>
    </xf>
    <xf numFmtId="0" fontId="12" fillId="0" borderId="143" xfId="0" applyNumberFormat="1" applyFont="1" applyFill="1" applyBorder="1" applyAlignment="1">
      <alignment horizontal="center" vertical="center" textRotation="255" shrinkToFit="1"/>
    </xf>
    <xf numFmtId="0" fontId="12" fillId="0" borderId="30" xfId="0" applyNumberFormat="1" applyFont="1" applyFill="1" applyBorder="1" applyAlignment="1">
      <alignment horizontal="center" vertical="center" textRotation="255" shrinkToFit="1"/>
    </xf>
    <xf numFmtId="0" fontId="12" fillId="0" borderId="38"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3" fillId="0" borderId="126" xfId="0" applyNumberFormat="1" applyFont="1" applyFill="1" applyBorder="1" applyAlignment="1">
      <alignment horizontal="center"/>
    </xf>
    <xf numFmtId="0" fontId="13" fillId="0" borderId="11" xfId="0" applyNumberFormat="1" applyFont="1" applyFill="1" applyBorder="1" applyAlignment="1">
      <alignment horizontal="center"/>
    </xf>
    <xf numFmtId="0" fontId="22" fillId="0" borderId="44" xfId="0" applyFont="1" applyBorder="1" applyAlignment="1">
      <alignment horizontal="left"/>
    </xf>
    <xf numFmtId="0" fontId="22" fillId="36" borderId="44" xfId="0" applyFont="1" applyFill="1" applyBorder="1" applyAlignment="1" applyProtection="1">
      <alignment horizontal="left"/>
      <protection locked="0"/>
    </xf>
    <xf numFmtId="0" fontId="13" fillId="0" borderId="131" xfId="0" applyNumberFormat="1" applyFont="1" applyFill="1" applyBorder="1" applyAlignment="1">
      <alignment horizontal="center"/>
    </xf>
    <xf numFmtId="0" fontId="13" fillId="0" borderId="13" xfId="0" applyNumberFormat="1" applyFont="1" applyFill="1" applyBorder="1" applyAlignment="1">
      <alignment horizontal="center"/>
    </xf>
    <xf numFmtId="0" fontId="18" fillId="36" borderId="42" xfId="0" applyNumberFormat="1" applyFont="1" applyFill="1" applyBorder="1" applyAlignment="1" applyProtection="1">
      <alignment horizontal="center"/>
      <protection locked="0"/>
    </xf>
    <xf numFmtId="0" fontId="0" fillId="36" borderId="72"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18" fillId="36" borderId="69" xfId="0" applyNumberFormat="1" applyFont="1" applyFill="1" applyBorder="1" applyAlignment="1" applyProtection="1">
      <alignment horizontal="center" wrapText="1"/>
      <protection locked="0"/>
    </xf>
    <xf numFmtId="0" fontId="0" fillId="36" borderId="19" xfId="0" applyFill="1" applyBorder="1" applyAlignment="1" applyProtection="1">
      <alignment/>
      <protection locked="0"/>
    </xf>
    <xf numFmtId="0" fontId="0" fillId="36" borderId="70" xfId="0" applyFill="1" applyBorder="1" applyAlignment="1" applyProtection="1">
      <alignment/>
      <protection locked="0"/>
    </xf>
    <xf numFmtId="0" fontId="12" fillId="0" borderId="91" xfId="0" applyNumberFormat="1" applyFont="1" applyFill="1" applyBorder="1" applyAlignment="1">
      <alignment horizontal="left"/>
    </xf>
    <xf numFmtId="0" fontId="12" fillId="0" borderId="162" xfId="0" applyNumberFormat="1" applyFont="1" applyFill="1" applyBorder="1" applyAlignment="1">
      <alignment horizontal="left"/>
    </xf>
    <xf numFmtId="0" fontId="13" fillId="0" borderId="110" xfId="0" applyNumberFormat="1" applyFont="1" applyFill="1" applyBorder="1" applyAlignment="1">
      <alignment horizontal="center"/>
    </xf>
    <xf numFmtId="0" fontId="13" fillId="0" borderId="33" xfId="0" applyNumberFormat="1" applyFont="1" applyFill="1" applyBorder="1" applyAlignment="1">
      <alignment horizontal="center"/>
    </xf>
    <xf numFmtId="0" fontId="12" fillId="0" borderId="76" xfId="0" applyNumberFormat="1" applyFont="1" applyFill="1" applyBorder="1" applyAlignment="1">
      <alignment horizontal="center" vertical="center" textRotation="255" shrinkToFit="1"/>
    </xf>
    <xf numFmtId="0" fontId="12" fillId="0" borderId="42" xfId="0" applyNumberFormat="1" applyFont="1" applyFill="1" applyBorder="1" applyAlignment="1">
      <alignment horizontal="left"/>
    </xf>
    <xf numFmtId="0" fontId="12" fillId="0" borderId="72" xfId="0" applyNumberFormat="1" applyFont="1" applyFill="1" applyBorder="1" applyAlignment="1">
      <alignment horizontal="left"/>
    </xf>
    <xf numFmtId="0" fontId="12" fillId="0" borderId="163" xfId="0" applyNumberFormat="1" applyFont="1" applyFill="1" applyBorder="1" applyAlignment="1">
      <alignment horizontal="left"/>
    </xf>
    <xf numFmtId="0" fontId="12" fillId="0" borderId="157" xfId="0" applyNumberFormat="1" applyFont="1" applyFill="1" applyBorder="1" applyAlignment="1">
      <alignment horizontal="center"/>
    </xf>
    <xf numFmtId="0" fontId="12" fillId="0" borderId="158" xfId="0" applyNumberFormat="1" applyFont="1" applyFill="1" applyBorder="1" applyAlignment="1">
      <alignment horizontal="center"/>
    </xf>
    <xf numFmtId="0" fontId="12" fillId="33" borderId="73" xfId="0" applyNumberFormat="1" applyFont="1" applyFill="1" applyBorder="1" applyAlignment="1" applyProtection="1">
      <alignment horizontal="left" vertical="center"/>
      <protection/>
    </xf>
    <xf numFmtId="0" fontId="9" fillId="33" borderId="74" xfId="0" applyFont="1" applyFill="1" applyBorder="1" applyAlignment="1" applyProtection="1">
      <alignment horizontal="left" vertical="center"/>
      <protection/>
    </xf>
    <xf numFmtId="0" fontId="5" fillId="0" borderId="129" xfId="0" applyNumberFormat="1" applyFont="1" applyFill="1" applyBorder="1" applyAlignment="1">
      <alignment horizontal="center" vertical="center" textRotation="255" wrapText="1"/>
    </xf>
    <xf numFmtId="0" fontId="5" fillId="0" borderId="11" xfId="0" applyNumberFormat="1" applyFont="1" applyFill="1" applyBorder="1" applyAlignment="1">
      <alignment horizontal="center" vertical="center" textRotation="255" wrapText="1"/>
    </xf>
    <xf numFmtId="0" fontId="5" fillId="0" borderId="13" xfId="0" applyNumberFormat="1" applyFont="1" applyFill="1" applyBorder="1" applyAlignment="1">
      <alignment horizontal="center" vertical="center" textRotation="255" wrapText="1"/>
    </xf>
    <xf numFmtId="0" fontId="12" fillId="33" borderId="103" xfId="0" applyNumberFormat="1" applyFont="1" applyFill="1" applyBorder="1" applyAlignment="1" applyProtection="1">
      <alignment horizontal="left" vertical="center" wrapText="1"/>
      <protection/>
    </xf>
    <xf numFmtId="0" fontId="12" fillId="33" borderId="92" xfId="0" applyNumberFormat="1" applyFont="1" applyFill="1" applyBorder="1" applyAlignment="1" applyProtection="1">
      <alignment horizontal="left" vertical="center" wrapText="1"/>
      <protection/>
    </xf>
    <xf numFmtId="0" fontId="12" fillId="33" borderId="108" xfId="0" applyNumberFormat="1" applyFont="1" applyFill="1" applyBorder="1" applyAlignment="1" applyProtection="1">
      <alignment horizontal="left" vertical="center" wrapText="1"/>
      <protection/>
    </xf>
    <xf numFmtId="0" fontId="12" fillId="33" borderId="101" xfId="0" applyNumberFormat="1" applyFont="1" applyFill="1" applyBorder="1" applyAlignment="1" applyProtection="1">
      <alignment horizontal="left" vertical="center" wrapText="1"/>
      <protection/>
    </xf>
    <xf numFmtId="0" fontId="13" fillId="0" borderId="0" xfId="0" applyNumberFormat="1" applyFont="1" applyFill="1" applyBorder="1" applyAlignment="1">
      <alignment horizontal="center"/>
    </xf>
    <xf numFmtId="0" fontId="12" fillId="0" borderId="137" xfId="0" applyNumberFormat="1" applyFont="1" applyFill="1" applyBorder="1" applyAlignment="1">
      <alignment horizontal="center"/>
    </xf>
    <xf numFmtId="0" fontId="12" fillId="0" borderId="139" xfId="0" applyNumberFormat="1" applyFont="1" applyFill="1" applyBorder="1" applyAlignment="1">
      <alignment horizontal="center"/>
    </xf>
    <xf numFmtId="0" fontId="12" fillId="0" borderId="159" xfId="0" applyNumberFormat="1" applyFont="1" applyFill="1" applyBorder="1" applyAlignment="1">
      <alignment horizontal="center"/>
    </xf>
    <xf numFmtId="0" fontId="12" fillId="0" borderId="161" xfId="0" applyNumberFormat="1" applyFont="1" applyFill="1" applyBorder="1" applyAlignment="1">
      <alignment horizontal="center"/>
    </xf>
    <xf numFmtId="0" fontId="12" fillId="0" borderId="138" xfId="0" applyNumberFormat="1" applyFont="1" applyFill="1" applyBorder="1" applyAlignment="1">
      <alignment horizontal="center"/>
    </xf>
    <xf numFmtId="0" fontId="12" fillId="0" borderId="160" xfId="0" applyNumberFormat="1" applyFont="1" applyFill="1" applyBorder="1" applyAlignment="1">
      <alignment horizontal="center"/>
    </xf>
    <xf numFmtId="0" fontId="12" fillId="0" borderId="11" xfId="0" applyNumberFormat="1" applyFont="1" applyFill="1" applyBorder="1" applyAlignment="1">
      <alignment horizontal="center" vertical="center" textRotation="255" wrapText="1"/>
    </xf>
    <xf numFmtId="0" fontId="12" fillId="0" borderId="13" xfId="0" applyNumberFormat="1" applyFont="1" applyFill="1" applyBorder="1" applyAlignment="1">
      <alignment horizontal="center" vertical="center" textRotation="255" wrapText="1"/>
    </xf>
    <xf numFmtId="178" fontId="12" fillId="0" borderId="135" xfId="0" applyNumberFormat="1" applyFont="1" applyBorder="1" applyAlignment="1">
      <alignment/>
    </xf>
    <xf numFmtId="0" fontId="9" fillId="0" borderId="136" xfId="0" applyFont="1" applyBorder="1" applyAlignment="1">
      <alignment/>
    </xf>
    <xf numFmtId="0" fontId="9" fillId="0" borderId="138" xfId="0" applyFont="1" applyBorder="1" applyAlignment="1">
      <alignment/>
    </xf>
    <xf numFmtId="0" fontId="9" fillId="0" borderId="139" xfId="0" applyFont="1" applyBorder="1" applyAlignment="1">
      <alignment/>
    </xf>
    <xf numFmtId="0" fontId="9" fillId="0" borderId="160" xfId="0" applyFont="1" applyBorder="1" applyAlignment="1">
      <alignment/>
    </xf>
    <xf numFmtId="0" fontId="9" fillId="0" borderId="161" xfId="0" applyFont="1" applyBorder="1" applyAlignment="1">
      <alignment/>
    </xf>
    <xf numFmtId="0" fontId="12" fillId="0" borderId="91" xfId="0" applyNumberFormat="1" applyFont="1" applyFill="1" applyBorder="1" applyAlignment="1">
      <alignment horizontal="center" vertical="center" wrapText="1"/>
    </xf>
    <xf numFmtId="0" fontId="12" fillId="0" borderId="108" xfId="0" applyNumberFormat="1" applyFont="1" applyFill="1" applyBorder="1" applyAlignment="1">
      <alignment horizontal="center" vertical="center" wrapText="1"/>
    </xf>
    <xf numFmtId="0" fontId="12" fillId="0" borderId="164" xfId="0" applyNumberFormat="1" applyFont="1" applyFill="1" applyBorder="1" applyAlignment="1">
      <alignment horizontal="left"/>
    </xf>
    <xf numFmtId="0" fontId="22" fillId="0" borderId="0" xfId="0" applyNumberFormat="1" applyFont="1" applyAlignment="1">
      <alignment horizontal="right" vertical="top" wrapText="1"/>
    </xf>
    <xf numFmtId="0" fontId="21" fillId="0" borderId="0" xfId="0" applyFont="1" applyAlignment="1">
      <alignment horizontal="right" vertical="top" wrapText="1"/>
    </xf>
    <xf numFmtId="0" fontId="5" fillId="0" borderId="0" xfId="0" applyFont="1" applyAlignment="1">
      <alignment vertical="center" wrapText="1"/>
    </xf>
    <xf numFmtId="0" fontId="9" fillId="0" borderId="0" xfId="0" applyFont="1" applyAlignment="1">
      <alignment vertical="center" wrapText="1"/>
    </xf>
    <xf numFmtId="0" fontId="4" fillId="0" borderId="0" xfId="0" applyNumberFormat="1" applyFont="1" applyAlignment="1">
      <alignment vertical="top" wrapText="1"/>
    </xf>
    <xf numFmtId="0" fontId="22" fillId="0" borderId="0" xfId="0" applyNumberFormat="1" applyFont="1" applyAlignment="1">
      <alignment horizontal="right" vertical="top"/>
    </xf>
    <xf numFmtId="0" fontId="12" fillId="0" borderId="0" xfId="0" applyNumberFormat="1" applyFont="1" applyAlignment="1">
      <alignment vertical="top" wrapText="1"/>
    </xf>
    <xf numFmtId="0" fontId="13" fillId="0" borderId="37" xfId="0" applyNumberFormat="1" applyFont="1" applyFill="1" applyBorder="1" applyAlignment="1">
      <alignment horizontal="center"/>
    </xf>
    <xf numFmtId="0" fontId="14" fillId="0" borderId="44" xfId="0" applyNumberFormat="1" applyFont="1" applyFill="1" applyBorder="1" applyAlignment="1">
      <alignment horizontal="center" vertical="center" textRotation="255" wrapText="1"/>
    </xf>
    <xf numFmtId="0" fontId="0" fillId="0" borderId="44" xfId="0" applyBorder="1" applyAlignment="1">
      <alignment horizontal="center" vertical="center" textRotation="255" wrapText="1"/>
    </xf>
    <xf numFmtId="0" fontId="4" fillId="0" borderId="0" xfId="0" applyNumberFormat="1" applyFont="1" applyAlignment="1">
      <alignment wrapText="1"/>
    </xf>
    <xf numFmtId="49" fontId="12" fillId="0" borderId="0" xfId="0" applyNumberFormat="1" applyFont="1" applyAlignment="1">
      <alignment vertical="top" wrapText="1"/>
    </xf>
    <xf numFmtId="49" fontId="0" fillId="0" borderId="0" xfId="0" applyNumberFormat="1" applyAlignment="1">
      <alignment vertical="top" wrapText="1"/>
    </xf>
    <xf numFmtId="0" fontId="0" fillId="0" borderId="0" xfId="0" applyFont="1" applyAlignment="1">
      <alignment vertical="top" wrapText="1"/>
    </xf>
    <xf numFmtId="49" fontId="4" fillId="0" borderId="0" xfId="0" applyNumberFormat="1" applyFont="1" applyAlignment="1">
      <alignment vertical="top" wrapText="1"/>
    </xf>
    <xf numFmtId="0" fontId="69" fillId="0" borderId="38" xfId="0" applyFont="1" applyBorder="1" applyAlignment="1">
      <alignment vertical="center"/>
    </xf>
    <xf numFmtId="0" fontId="70" fillId="0" borderId="16" xfId="0" applyFont="1" applyBorder="1" applyAlignment="1">
      <alignment/>
    </xf>
    <xf numFmtId="0" fontId="6" fillId="0" borderId="42" xfId="0" applyFont="1" applyBorder="1" applyAlignment="1">
      <alignment vertical="center"/>
    </xf>
    <xf numFmtId="0" fontId="0" fillId="0" borderId="72" xfId="0" applyBorder="1" applyAlignment="1">
      <alignment/>
    </xf>
    <xf numFmtId="0" fontId="6" fillId="0" borderId="38" xfId="0" applyFont="1" applyBorder="1" applyAlignment="1">
      <alignment vertical="center"/>
    </xf>
    <xf numFmtId="0" fontId="0" fillId="0" borderId="16" xfId="0" applyBorder="1" applyAlignment="1">
      <alignment/>
    </xf>
    <xf numFmtId="0" fontId="25" fillId="0" borderId="76" xfId="0" applyFont="1" applyBorder="1" applyAlignment="1">
      <alignment horizontal="center" vertical="center" textRotation="255"/>
    </xf>
    <xf numFmtId="0" fontId="25" fillId="0" borderId="143" xfId="0" applyFont="1" applyBorder="1" applyAlignment="1">
      <alignment horizontal="center" vertical="center" textRotation="255"/>
    </xf>
    <xf numFmtId="0" fontId="25" fillId="0" borderId="30" xfId="0" applyFont="1" applyBorder="1" applyAlignment="1">
      <alignment horizontal="center" vertical="center" textRotation="255"/>
    </xf>
    <xf numFmtId="0" fontId="22" fillId="0" borderId="37" xfId="0" applyFont="1" applyBorder="1" applyAlignment="1">
      <alignment horizontal="center"/>
    </xf>
    <xf numFmtId="0" fontId="22" fillId="0" borderId="110" xfId="0" applyFont="1" applyBorder="1" applyAlignment="1">
      <alignment horizontal="center"/>
    </xf>
    <xf numFmtId="0" fontId="6" fillId="0" borderId="165" xfId="0" applyFont="1" applyBorder="1" applyAlignment="1">
      <alignment vertical="center"/>
    </xf>
    <xf numFmtId="0" fontId="0" fillId="0" borderId="166" xfId="0" applyBorder="1" applyAlignment="1">
      <alignment/>
    </xf>
    <xf numFmtId="0" fontId="4" fillId="0" borderId="117" xfId="0" applyFont="1" applyBorder="1" applyAlignment="1">
      <alignment horizontal="center" vertical="center" wrapText="1"/>
    </xf>
    <xf numFmtId="0" fontId="0" fillId="0" borderId="167" xfId="0" applyBorder="1" applyAlignment="1">
      <alignment/>
    </xf>
    <xf numFmtId="0" fontId="0" fillId="0" borderId="116" xfId="0" applyBorder="1" applyAlignment="1">
      <alignment/>
    </xf>
    <xf numFmtId="0" fontId="4" fillId="0" borderId="51" xfId="0" applyFont="1" applyBorder="1" applyAlignment="1">
      <alignment vertical="top" textRotation="255"/>
    </xf>
    <xf numFmtId="0" fontId="4" fillId="0" borderId="38" xfId="0" applyFont="1" applyBorder="1" applyAlignment="1">
      <alignment vertical="top" textRotation="255"/>
    </xf>
    <xf numFmtId="0" fontId="4" fillId="0" borderId="69" xfId="0" applyFont="1" applyBorder="1" applyAlignment="1">
      <alignment vertical="top" textRotation="255"/>
    </xf>
    <xf numFmtId="0" fontId="69" fillId="0" borderId="38" xfId="0" applyFont="1" applyBorder="1" applyAlignment="1">
      <alignment horizontal="left" vertical="center"/>
    </xf>
    <xf numFmtId="0" fontId="69" fillId="0" borderId="168" xfId="0" applyFont="1" applyBorder="1" applyAlignment="1">
      <alignment horizontal="left" vertical="center"/>
    </xf>
    <xf numFmtId="0" fontId="0" fillId="0" borderId="50" xfId="0" applyFont="1" applyBorder="1" applyAlignment="1">
      <alignment vertical="top" textRotation="255"/>
    </xf>
    <xf numFmtId="0" fontId="0" fillId="0" borderId="46" xfId="0" applyFont="1" applyBorder="1" applyAlignment="1">
      <alignment vertical="top" textRotation="255"/>
    </xf>
    <xf numFmtId="0" fontId="0" fillId="0" borderId="62" xfId="0" applyFont="1" applyBorder="1" applyAlignment="1">
      <alignment vertical="top" textRotation="255"/>
    </xf>
    <xf numFmtId="0" fontId="0" fillId="0" borderId="76" xfId="0" applyFont="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4" fillId="0" borderId="131" xfId="0" applyFont="1" applyBorder="1" applyAlignment="1">
      <alignment horizontal="center" vertical="center"/>
    </xf>
    <xf numFmtId="0" fontId="0" fillId="0" borderId="126" xfId="0" applyBorder="1" applyAlignment="1">
      <alignment horizontal="center"/>
    </xf>
    <xf numFmtId="0" fontId="0" fillId="0" borderId="134" xfId="0" applyBorder="1" applyAlignment="1">
      <alignment/>
    </xf>
    <xf numFmtId="0" fontId="0" fillId="0" borderId="135" xfId="0" applyBorder="1" applyAlignment="1">
      <alignment/>
    </xf>
    <xf numFmtId="0" fontId="0" fillId="0" borderId="137" xfId="0" applyBorder="1" applyAlignment="1">
      <alignment/>
    </xf>
    <xf numFmtId="0" fontId="0" fillId="0" borderId="138" xfId="0" applyBorder="1" applyAlignment="1">
      <alignment/>
    </xf>
    <xf numFmtId="0" fontId="0" fillId="0" borderId="159" xfId="0" applyBorder="1" applyAlignment="1">
      <alignment/>
    </xf>
    <xf numFmtId="0" fontId="0" fillId="0" borderId="160" xfId="0" applyBorder="1" applyAlignment="1">
      <alignment/>
    </xf>
    <xf numFmtId="0" fontId="4" fillId="0" borderId="131" xfId="0" applyFont="1" applyBorder="1" applyAlignment="1">
      <alignment horizontal="center"/>
    </xf>
    <xf numFmtId="0" fontId="4" fillId="0" borderId="126" xfId="0" applyFont="1" applyBorder="1" applyAlignment="1">
      <alignment horizontal="center"/>
    </xf>
    <xf numFmtId="0" fontId="72" fillId="0" borderId="0" xfId="0" applyFont="1" applyBorder="1" applyAlignment="1">
      <alignment vertical="center"/>
    </xf>
    <xf numFmtId="0" fontId="36" fillId="0" borderId="0" xfId="0" applyFont="1" applyAlignment="1">
      <alignment vertical="center"/>
    </xf>
    <xf numFmtId="0" fontId="48" fillId="0" borderId="121" xfId="0" applyFont="1" applyFill="1" applyBorder="1" applyAlignment="1">
      <alignment horizontal="center" vertical="center" wrapText="1"/>
    </xf>
    <xf numFmtId="0" fontId="0" fillId="0" borderId="122" xfId="0" applyBorder="1" applyAlignment="1">
      <alignment vertical="center" wrapText="1"/>
    </xf>
    <xf numFmtId="0" fontId="55" fillId="0" borderId="121" xfId="0" applyFont="1" applyFill="1" applyBorder="1" applyAlignment="1">
      <alignment horizontal="center" vertical="center" wrapText="1"/>
    </xf>
    <xf numFmtId="0" fontId="0" fillId="0" borderId="122" xfId="0" applyFont="1" applyFill="1" applyBorder="1" applyAlignment="1">
      <alignment vertical="center" wrapText="1"/>
    </xf>
    <xf numFmtId="0" fontId="48" fillId="0" borderId="169" xfId="0" applyFont="1" applyBorder="1" applyAlignment="1">
      <alignment horizontal="right" vertical="center"/>
    </xf>
    <xf numFmtId="0" fontId="48" fillId="0" borderId="55" xfId="0" applyFont="1" applyBorder="1" applyAlignment="1">
      <alignment horizontal="right" vertical="center"/>
    </xf>
    <xf numFmtId="0" fontId="0" fillId="0" borderId="55" xfId="0" applyBorder="1" applyAlignment="1">
      <alignment horizontal="right" vertical="center"/>
    </xf>
    <xf numFmtId="0" fontId="0" fillId="0" borderId="170" xfId="0" applyBorder="1" applyAlignment="1">
      <alignment horizontal="right" vertical="center"/>
    </xf>
    <xf numFmtId="0" fontId="47" fillId="0" borderId="121" xfId="0" applyFont="1" applyBorder="1" applyAlignment="1">
      <alignment horizontal="center" vertical="center" wrapText="1"/>
    </xf>
    <xf numFmtId="0" fontId="44" fillId="0" borderId="56" xfId="0" applyFont="1" applyBorder="1" applyAlignment="1">
      <alignment horizontal="center" vertical="top"/>
    </xf>
    <xf numFmtId="0" fontId="42" fillId="0" borderId="56" xfId="0" applyFont="1" applyBorder="1" applyAlignment="1">
      <alignment horizontal="center" vertical="top"/>
    </xf>
    <xf numFmtId="188" fontId="39" fillId="0" borderId="56" xfId="0" applyNumberFormat="1" applyFont="1" applyBorder="1" applyAlignment="1">
      <alignment horizontal="center" vertical="top" wrapText="1"/>
    </xf>
    <xf numFmtId="0" fontId="38" fillId="0" borderId="169" xfId="0" applyFont="1" applyBorder="1" applyAlignment="1">
      <alignment horizontal="center" vertical="center"/>
    </xf>
    <xf numFmtId="0" fontId="0" fillId="0" borderId="55" xfId="0" applyBorder="1" applyAlignment="1">
      <alignment/>
    </xf>
    <xf numFmtId="0" fontId="0" fillId="0" borderId="170" xfId="0" applyBorder="1" applyAlignment="1">
      <alignment/>
    </xf>
    <xf numFmtId="0" fontId="38" fillId="0" borderId="121" xfId="0" applyFont="1" applyBorder="1" applyAlignment="1">
      <alignment horizontal="center" vertical="center" textRotation="255" wrapText="1"/>
    </xf>
    <xf numFmtId="0" fontId="0" fillId="0" borderId="122" xfId="0" applyBorder="1" applyAlignment="1">
      <alignment horizontal="center" vertical="center" textRotation="255"/>
    </xf>
    <xf numFmtId="0" fontId="38" fillId="0" borderId="121" xfId="0" applyFont="1" applyBorder="1" applyAlignment="1">
      <alignment horizontal="center" vertical="center"/>
    </xf>
    <xf numFmtId="0" fontId="0" fillId="0" borderId="122" xfId="0" applyBorder="1" applyAlignment="1">
      <alignment vertical="center"/>
    </xf>
    <xf numFmtId="0" fontId="38" fillId="0" borderId="121" xfId="0" applyFont="1" applyBorder="1" applyAlignment="1">
      <alignment horizontal="center" vertical="center" wrapText="1"/>
    </xf>
    <xf numFmtId="0" fontId="39" fillId="0" borderId="122" xfId="0" applyFont="1" applyBorder="1" applyAlignment="1">
      <alignment horizontal="center" vertical="center" wrapText="1"/>
    </xf>
    <xf numFmtId="0" fontId="56" fillId="0" borderId="169" xfId="0" applyFont="1" applyBorder="1" applyAlignment="1">
      <alignment horizontal="right" vertical="center"/>
    </xf>
    <xf numFmtId="0" fontId="56" fillId="0" borderId="55" xfId="0" applyFont="1" applyBorder="1" applyAlignment="1">
      <alignment horizontal="right" vertical="center"/>
    </xf>
    <xf numFmtId="0" fontId="38" fillId="0" borderId="169" xfId="0" applyFont="1" applyBorder="1" applyAlignment="1">
      <alignment horizontal="center" vertical="top"/>
    </xf>
    <xf numFmtId="0" fontId="38" fillId="0" borderId="55" xfId="0" applyFont="1" applyBorder="1" applyAlignment="1">
      <alignment horizontal="center" vertical="top"/>
    </xf>
    <xf numFmtId="0" fontId="0" fillId="0" borderId="55" xfId="0" applyBorder="1" applyAlignment="1">
      <alignment/>
    </xf>
    <xf numFmtId="0" fontId="0" fillId="0" borderId="170" xfId="0" applyBorder="1" applyAlignment="1">
      <alignment/>
    </xf>
    <xf numFmtId="0" fontId="38" fillId="0" borderId="56" xfId="0" applyFont="1" applyBorder="1" applyAlignment="1">
      <alignment horizontal="center" vertical="center" wrapText="1"/>
    </xf>
    <xf numFmtId="0" fontId="39" fillId="0" borderId="56" xfId="0" applyFont="1" applyBorder="1" applyAlignment="1">
      <alignment horizontal="center" vertical="center"/>
    </xf>
    <xf numFmtId="0" fontId="38" fillId="0" borderId="121" xfId="0" applyFont="1" applyBorder="1" applyAlignment="1">
      <alignment horizontal="center" vertical="top" textRotation="255" wrapText="1"/>
    </xf>
    <xf numFmtId="0" fontId="0" fillId="0" borderId="122" xfId="0" applyBorder="1" applyAlignment="1">
      <alignment horizontal="center" vertical="top" textRotation="255"/>
    </xf>
    <xf numFmtId="0" fontId="38" fillId="0" borderId="56" xfId="0" applyFont="1" applyBorder="1" applyAlignment="1">
      <alignment horizontal="center" vertical="center"/>
    </xf>
    <xf numFmtId="0" fontId="39" fillId="0" borderId="56" xfId="0" applyFont="1" applyBorder="1" applyAlignment="1">
      <alignment vertical="center"/>
    </xf>
    <xf numFmtId="0" fontId="39" fillId="0" borderId="56" xfId="0" applyFont="1" applyBorder="1" applyAlignment="1">
      <alignment vertical="center" wrapText="1"/>
    </xf>
    <xf numFmtId="0" fontId="40" fillId="0" borderId="56" xfId="0" applyFont="1" applyBorder="1" applyAlignment="1">
      <alignment horizontal="center" vertical="top"/>
    </xf>
    <xf numFmtId="0" fontId="41" fillId="0" borderId="56" xfId="0" applyFont="1" applyBorder="1" applyAlignment="1">
      <alignment horizontal="center" vertical="top"/>
    </xf>
    <xf numFmtId="0" fontId="0" fillId="0" borderId="171" xfId="0" applyBorder="1" applyAlignment="1">
      <alignment horizontal="center" vertical="center"/>
    </xf>
    <xf numFmtId="0" fontId="0" fillId="0" borderId="171" xfId="0" applyBorder="1" applyAlignment="1">
      <alignment vertical="center"/>
    </xf>
    <xf numFmtId="0" fontId="0" fillId="0" borderId="55" xfId="0" applyBorder="1" applyAlignment="1">
      <alignment horizontal="center" vertical="center"/>
    </xf>
    <xf numFmtId="0" fontId="0" fillId="0" borderId="17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72" xfId="0" applyBorder="1" applyAlignment="1">
      <alignment horizontal="center" vertical="center"/>
    </xf>
    <xf numFmtId="0" fontId="0" fillId="0" borderId="56" xfId="0" applyBorder="1" applyAlignment="1">
      <alignment vertical="center"/>
    </xf>
    <xf numFmtId="0" fontId="6" fillId="0" borderId="121" xfId="0" applyFont="1" applyBorder="1" applyAlignment="1">
      <alignment vertical="center" textRotation="255" wrapText="1"/>
    </xf>
    <xf numFmtId="0" fontId="6" fillId="0" borderId="172" xfId="0" applyFont="1" applyBorder="1" applyAlignment="1">
      <alignment vertical="center" textRotation="255" wrapText="1"/>
    </xf>
    <xf numFmtId="0" fontId="6" fillId="0" borderId="122" xfId="0" applyFont="1" applyBorder="1" applyAlignment="1">
      <alignment vertical="center" textRotation="255" wrapText="1"/>
    </xf>
    <xf numFmtId="0" fontId="0" fillId="0" borderId="173" xfId="0" applyBorder="1" applyAlignment="1">
      <alignment horizontal="center" vertical="center"/>
    </xf>
    <xf numFmtId="0" fontId="0" fillId="0" borderId="124"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vertical="center"/>
    </xf>
    <xf numFmtId="0" fontId="0" fillId="0" borderId="53" xfId="0" applyBorder="1" applyAlignment="1">
      <alignment vertical="center"/>
    </xf>
    <xf numFmtId="0" fontId="0" fillId="0" borderId="176" xfId="0" applyBorder="1" applyAlignment="1">
      <alignment vertical="center"/>
    </xf>
    <xf numFmtId="0" fontId="0" fillId="0" borderId="169" xfId="0" applyBorder="1" applyAlignment="1">
      <alignment horizontal="center" vertical="center"/>
    </xf>
    <xf numFmtId="0" fontId="37" fillId="0" borderId="56" xfId="0" applyFont="1" applyBorder="1" applyAlignment="1">
      <alignment vertical="center" textRotation="255" wrapText="1"/>
    </xf>
    <xf numFmtId="0" fontId="0" fillId="0" borderId="177" xfId="0" applyBorder="1" applyAlignment="1">
      <alignment vertical="center"/>
    </xf>
    <xf numFmtId="0" fontId="0" fillId="0" borderId="178" xfId="0" applyBorder="1" applyAlignment="1">
      <alignment vertical="center"/>
    </xf>
    <xf numFmtId="0" fontId="0" fillId="0" borderId="179" xfId="0" applyBorder="1" applyAlignment="1">
      <alignment vertical="center"/>
    </xf>
    <xf numFmtId="0" fontId="0" fillId="0" borderId="180" xfId="0" applyBorder="1" applyAlignment="1">
      <alignment vertical="center"/>
    </xf>
    <xf numFmtId="0" fontId="0" fillId="0" borderId="138" xfId="0" applyBorder="1" applyAlignment="1">
      <alignment vertical="center"/>
    </xf>
    <xf numFmtId="0" fontId="0" fillId="0" borderId="29" xfId="0" applyBorder="1" applyAlignment="1">
      <alignment vertical="center"/>
    </xf>
    <xf numFmtId="0" fontId="0" fillId="0" borderId="181" xfId="0" applyBorder="1" applyAlignment="1">
      <alignment vertical="center"/>
    </xf>
    <xf numFmtId="0" fontId="0" fillId="0" borderId="182" xfId="0" applyBorder="1" applyAlignment="1">
      <alignment vertical="center"/>
    </xf>
    <xf numFmtId="0" fontId="0" fillId="0" borderId="183" xfId="0" applyBorder="1" applyAlignment="1">
      <alignment vertical="center"/>
    </xf>
    <xf numFmtId="0" fontId="4" fillId="0" borderId="121" xfId="0" applyFont="1" applyBorder="1" applyAlignment="1">
      <alignment horizontal="center" vertical="center" wrapText="1"/>
    </xf>
    <xf numFmtId="0" fontId="4" fillId="0" borderId="122" xfId="0" applyFont="1" applyBorder="1" applyAlignment="1">
      <alignment horizontal="center" vertical="center" wrapText="1"/>
    </xf>
    <xf numFmtId="0" fontId="0" fillId="0" borderId="184" xfId="0" applyBorder="1" applyAlignment="1">
      <alignment vertical="center"/>
    </xf>
    <xf numFmtId="0" fontId="0" fillId="0" borderId="18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19050</xdr:rowOff>
    </xdr:from>
    <xdr:to>
      <xdr:col>1</xdr:col>
      <xdr:colOff>276225</xdr:colOff>
      <xdr:row>2</xdr:row>
      <xdr:rowOff>209550</xdr:rowOff>
    </xdr:to>
    <xdr:sp>
      <xdr:nvSpPr>
        <xdr:cNvPr id="1" name="Rectangle 1"/>
        <xdr:cNvSpPr>
          <a:spLocks/>
        </xdr:cNvSpPr>
      </xdr:nvSpPr>
      <xdr:spPr>
        <a:xfrm>
          <a:off x="371475" y="409575"/>
          <a:ext cx="371475" cy="1905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2</xdr:row>
      <xdr:rowOff>19050</xdr:rowOff>
    </xdr:from>
    <xdr:to>
      <xdr:col>2</xdr:col>
      <xdr:colOff>742950</xdr:colOff>
      <xdr:row>2</xdr:row>
      <xdr:rowOff>209550</xdr:rowOff>
    </xdr:to>
    <xdr:sp>
      <xdr:nvSpPr>
        <xdr:cNvPr id="2" name="Rectangle 2"/>
        <xdr:cNvSpPr>
          <a:spLocks/>
        </xdr:cNvSpPr>
      </xdr:nvSpPr>
      <xdr:spPr>
        <a:xfrm>
          <a:off x="1190625" y="409575"/>
          <a:ext cx="37147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38</xdr:row>
      <xdr:rowOff>76200</xdr:rowOff>
    </xdr:from>
    <xdr:ext cx="76200" cy="209550"/>
    <xdr:sp fLocksText="0">
      <xdr:nvSpPr>
        <xdr:cNvPr id="1" name="Text Box 1"/>
        <xdr:cNvSpPr txBox="1">
          <a:spLocks noChangeArrowheads="1"/>
        </xdr:cNvSpPr>
      </xdr:nvSpPr>
      <xdr:spPr>
        <a:xfrm>
          <a:off x="4933950" y="9467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xdr:colOff>
      <xdr:row>1</xdr:row>
      <xdr:rowOff>19050</xdr:rowOff>
    </xdr:from>
    <xdr:to>
      <xdr:col>3</xdr:col>
      <xdr:colOff>152400</xdr:colOff>
      <xdr:row>1</xdr:row>
      <xdr:rowOff>209550</xdr:rowOff>
    </xdr:to>
    <xdr:sp>
      <xdr:nvSpPr>
        <xdr:cNvPr id="2" name="Rectangle 514"/>
        <xdr:cNvSpPr>
          <a:spLocks/>
        </xdr:cNvSpPr>
      </xdr:nvSpPr>
      <xdr:spPr>
        <a:xfrm>
          <a:off x="733425" y="276225"/>
          <a:ext cx="371475" cy="1905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xdr:row>
      <xdr:rowOff>9525</xdr:rowOff>
    </xdr:from>
    <xdr:to>
      <xdr:col>5</xdr:col>
      <xdr:colOff>400050</xdr:colOff>
      <xdr:row>1</xdr:row>
      <xdr:rowOff>200025</xdr:rowOff>
    </xdr:to>
    <xdr:sp>
      <xdr:nvSpPr>
        <xdr:cNvPr id="3" name="Rectangle 515"/>
        <xdr:cNvSpPr>
          <a:spLocks/>
        </xdr:cNvSpPr>
      </xdr:nvSpPr>
      <xdr:spPr>
        <a:xfrm>
          <a:off x="1438275" y="266700"/>
          <a:ext cx="37147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5</xdr:row>
      <xdr:rowOff>66675</xdr:rowOff>
    </xdr:from>
    <xdr:to>
      <xdr:col>10</xdr:col>
      <xdr:colOff>609600</xdr:colOff>
      <xdr:row>20</xdr:row>
      <xdr:rowOff>485775</xdr:rowOff>
    </xdr:to>
    <xdr:grpSp>
      <xdr:nvGrpSpPr>
        <xdr:cNvPr id="1" name="グループ化 14"/>
        <xdr:cNvGrpSpPr>
          <a:grpSpLocks/>
        </xdr:cNvGrpSpPr>
      </xdr:nvGrpSpPr>
      <xdr:grpSpPr>
        <a:xfrm>
          <a:off x="3848100" y="1209675"/>
          <a:ext cx="2924175" cy="3171825"/>
          <a:chOff x="3810000" y="914400"/>
          <a:chExt cx="2924175" cy="3162300"/>
        </a:xfrm>
        <a:solidFill>
          <a:srgbClr val="FFFFFF"/>
        </a:solidFill>
      </xdr:grpSpPr>
      <xdr:sp>
        <xdr:nvSpPr>
          <xdr:cNvPr id="2" name="テキスト ボックス 7"/>
          <xdr:cNvSpPr txBox="1">
            <a:spLocks noChangeArrowheads="1"/>
          </xdr:cNvSpPr>
        </xdr:nvSpPr>
        <xdr:spPr>
          <a:xfrm>
            <a:off x="3810000" y="1676514"/>
            <a:ext cx="380874" cy="2390699"/>
          </a:xfrm>
          <a:prstGeom prst="rect">
            <a:avLst/>
          </a:prstGeom>
          <a:solidFill>
            <a:srgbClr val="FFFFFF"/>
          </a:solidFill>
          <a:ln w="19050" cmpd="sng">
            <a:solidFill>
              <a:srgbClr val="000000"/>
            </a:solidFill>
            <a:headEnd type="none"/>
            <a:tailEnd type="none"/>
          </a:ln>
        </xdr:spPr>
        <xdr:txBody>
          <a:bodyPr vertOverflow="clip" wrap="square" vert="wordArtVertRtl"/>
          <a:p>
            <a:pPr algn="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廃棄物の総排出量</a:t>
            </a:r>
          </a:p>
        </xdr:txBody>
      </xdr:sp>
      <xdr:sp>
        <xdr:nvSpPr>
          <xdr:cNvPr id="3" name="テキスト ボックス 8"/>
          <xdr:cNvSpPr txBox="1">
            <a:spLocks noChangeArrowheads="1"/>
          </xdr:cNvSpPr>
        </xdr:nvSpPr>
        <xdr:spPr>
          <a:xfrm>
            <a:off x="4667514" y="1676514"/>
            <a:ext cx="2028646" cy="981104"/>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＊廃棄物の総排出量</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（敷地外へ搬出されたもので有価物を除く）</a:t>
            </a:r>
          </a:p>
        </xdr:txBody>
      </xdr:sp>
      <xdr:sp>
        <xdr:nvSpPr>
          <xdr:cNvPr id="4" name="テキスト ボックス 9"/>
          <xdr:cNvSpPr txBox="1">
            <a:spLocks noChangeArrowheads="1"/>
          </xdr:cNvSpPr>
        </xdr:nvSpPr>
        <xdr:spPr>
          <a:xfrm>
            <a:off x="4696025" y="3276638"/>
            <a:ext cx="2038150" cy="800062"/>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＊事業者内部で再使用、再生利用、熱回収される循環資源の量</a:t>
            </a:r>
          </a:p>
        </xdr:txBody>
      </xdr:sp>
      <xdr:grpSp>
        <xdr:nvGrpSpPr>
          <xdr:cNvPr id="5" name="グループ化 13"/>
          <xdr:cNvGrpSpPr>
            <a:grpSpLocks/>
          </xdr:cNvGrpSpPr>
        </xdr:nvGrpSpPr>
        <xdr:grpSpPr>
          <a:xfrm>
            <a:off x="5400751" y="2800712"/>
            <a:ext cx="723733" cy="333623"/>
            <a:chOff x="5915025" y="2698141"/>
            <a:chExt cx="597877" cy="237206"/>
          </a:xfrm>
          <a:solidFill>
            <a:srgbClr val="FFFFFF"/>
          </a:solidFill>
        </xdr:grpSpPr>
        <xdr:sp>
          <xdr:nvSpPr>
            <xdr:cNvPr id="6" name="円/楕円 10"/>
            <xdr:cNvSpPr>
              <a:spLocks/>
            </xdr:cNvSpPr>
          </xdr:nvSpPr>
          <xdr:spPr>
            <a:xfrm>
              <a:off x="5938641" y="2698141"/>
              <a:ext cx="574261" cy="237206"/>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12"/>
            <xdr:cNvSpPr txBox="1">
              <a:spLocks noChangeArrowheads="1"/>
            </xdr:cNvSpPr>
          </xdr:nvSpPr>
          <xdr:spPr>
            <a:xfrm>
              <a:off x="5915025" y="2745582"/>
              <a:ext cx="582183" cy="18976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残渣</a:t>
              </a:r>
            </a:p>
          </xdr:txBody>
        </xdr:sp>
      </xdr:grpSp>
      <xdr:sp>
        <xdr:nvSpPr>
          <xdr:cNvPr id="8" name="直線矢印コネクタ 19"/>
          <xdr:cNvSpPr>
            <a:spLocks/>
          </xdr:cNvSpPr>
        </xdr:nvSpPr>
        <xdr:spPr>
          <a:xfrm>
            <a:off x="4181370" y="2238613"/>
            <a:ext cx="475909" cy="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23"/>
          <xdr:cNvSpPr>
            <a:spLocks/>
          </xdr:cNvSpPr>
        </xdr:nvSpPr>
        <xdr:spPr>
          <a:xfrm>
            <a:off x="4190874" y="3629235"/>
            <a:ext cx="505151" cy="0"/>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5"/>
          <xdr:cNvSpPr>
            <a:spLocks/>
          </xdr:cNvSpPr>
        </xdr:nvSpPr>
        <xdr:spPr>
          <a:xfrm flipV="1">
            <a:off x="5019877" y="2657618"/>
            <a:ext cx="0" cy="609533"/>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テキスト ボックス 13"/>
          <xdr:cNvSpPr txBox="1">
            <a:spLocks noChangeArrowheads="1"/>
          </xdr:cNvSpPr>
        </xdr:nvSpPr>
        <xdr:spPr>
          <a:xfrm>
            <a:off x="3810000" y="914400"/>
            <a:ext cx="2304981" cy="294884"/>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廃棄物フロー図</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A1" sqref="A1"/>
    </sheetView>
  </sheetViews>
  <sheetFormatPr defaultColWidth="9.00390625" defaultRowHeight="13.5"/>
  <cols>
    <col min="1" max="1" width="25.375" style="0" customWidth="1"/>
    <col min="2" max="2" width="13.625" style="0" customWidth="1"/>
    <col min="4" max="4" width="6.25390625" style="0" customWidth="1"/>
    <col min="5" max="5" width="12.75390625" style="0" customWidth="1"/>
    <col min="6" max="6" width="11.75390625" style="0" customWidth="1"/>
    <col min="7" max="7" width="18.00390625" style="0" customWidth="1"/>
  </cols>
  <sheetData>
    <row r="1" spans="1:5" ht="23.25" customHeight="1">
      <c r="A1" s="80" t="s">
        <v>318</v>
      </c>
      <c r="B1" s="16"/>
      <c r="C1" s="16"/>
      <c r="D1" s="16"/>
      <c r="E1" s="16"/>
    </row>
    <row r="2" spans="1:5" ht="14.25">
      <c r="A2" s="17" t="s">
        <v>319</v>
      </c>
      <c r="B2" s="16"/>
      <c r="C2" s="16"/>
      <c r="D2" s="16"/>
      <c r="E2" s="16"/>
    </row>
    <row r="3" spans="2:5" ht="7.5" customHeight="1">
      <c r="B3" s="16"/>
      <c r="C3" s="16"/>
      <c r="D3" s="16"/>
      <c r="E3" s="16"/>
    </row>
    <row r="4" spans="1:5" ht="14.25">
      <c r="A4" s="81" t="s">
        <v>63</v>
      </c>
      <c r="B4" s="381"/>
      <c r="C4" s="381"/>
      <c r="D4" s="381"/>
      <c r="E4" s="82"/>
    </row>
    <row r="5" spans="1:5" ht="21.75" customHeight="1">
      <c r="A5" s="81" t="s">
        <v>64</v>
      </c>
      <c r="B5" s="379" t="s">
        <v>314</v>
      </c>
      <c r="C5" s="265"/>
      <c r="D5" s="266"/>
      <c r="E5" s="265"/>
    </row>
    <row r="6" spans="1:7" ht="16.5" customHeight="1">
      <c r="A6" s="81" t="s">
        <v>65</v>
      </c>
      <c r="B6" s="393"/>
      <c r="C6" s="393"/>
      <c r="D6" s="416"/>
      <c r="E6" s="416"/>
      <c r="F6" s="200" t="s">
        <v>208</v>
      </c>
      <c r="G6" s="272"/>
    </row>
    <row r="7" spans="1:5" ht="16.5" customHeight="1">
      <c r="A7" s="81" t="s">
        <v>66</v>
      </c>
      <c r="B7" s="393"/>
      <c r="C7" s="393"/>
      <c r="D7" s="393"/>
      <c r="E7" s="393"/>
    </row>
    <row r="8" spans="1:5" ht="16.5" customHeight="1">
      <c r="A8" s="81" t="s">
        <v>67</v>
      </c>
      <c r="B8" s="393"/>
      <c r="C8" s="393"/>
      <c r="D8" s="393"/>
      <c r="E8" s="393"/>
    </row>
    <row r="9" spans="1:5" ht="16.5" customHeight="1">
      <c r="A9" s="81" t="s">
        <v>68</v>
      </c>
      <c r="B9" s="393"/>
      <c r="C9" s="393"/>
      <c r="D9" s="393"/>
      <c r="E9" s="393"/>
    </row>
    <row r="10" spans="1:5" ht="16.5" customHeight="1">
      <c r="A10" s="81" t="s">
        <v>87</v>
      </c>
      <c r="B10" s="393"/>
      <c r="C10" s="393"/>
      <c r="D10" s="393"/>
      <c r="E10" s="393"/>
    </row>
    <row r="11" spans="1:5" ht="16.5" customHeight="1">
      <c r="A11" s="81" t="s">
        <v>88</v>
      </c>
      <c r="B11" s="393"/>
      <c r="C11" s="393"/>
      <c r="D11" s="393"/>
      <c r="E11" s="393"/>
    </row>
    <row r="12" spans="1:5" ht="14.25">
      <c r="A12" s="81" t="s">
        <v>69</v>
      </c>
      <c r="B12" s="267"/>
      <c r="C12" s="268"/>
      <c r="D12" s="268"/>
      <c r="E12" s="269"/>
    </row>
    <row r="13" spans="2:5" ht="15.75" customHeight="1">
      <c r="B13" s="270" t="s">
        <v>256</v>
      </c>
      <c r="C13" s="271"/>
      <c r="D13" s="271"/>
      <c r="E13" s="271"/>
    </row>
    <row r="14" spans="1:5" ht="18.75" customHeight="1">
      <c r="A14" s="382" t="s">
        <v>86</v>
      </c>
      <c r="B14" s="383"/>
      <c r="C14" s="383"/>
      <c r="D14" s="383"/>
      <c r="E14" s="383"/>
    </row>
    <row r="15" spans="1:5" ht="9" customHeight="1">
      <c r="A15" s="81"/>
      <c r="B15" s="82"/>
      <c r="C15" s="82"/>
      <c r="D15" s="82"/>
      <c r="E15" s="82"/>
    </row>
    <row r="16" spans="1:5" ht="14.25">
      <c r="A16" s="419" t="s">
        <v>118</v>
      </c>
      <c r="B16" s="420"/>
      <c r="C16" s="420"/>
      <c r="D16" s="420"/>
      <c r="E16" s="420"/>
    </row>
    <row r="17" spans="1:5" ht="14.25">
      <c r="A17" s="81" t="s">
        <v>117</v>
      </c>
      <c r="B17" s="82"/>
      <c r="C17" s="418"/>
      <c r="D17" s="418"/>
      <c r="E17" s="82" t="s">
        <v>54</v>
      </c>
    </row>
    <row r="18" spans="1:5" ht="27" customHeight="1">
      <c r="A18" s="412" t="s">
        <v>175</v>
      </c>
      <c r="B18" s="413"/>
      <c r="C18" s="413"/>
      <c r="D18" s="413"/>
      <c r="E18" s="413"/>
    </row>
    <row r="19" spans="1:5" s="15" customFormat="1" ht="45.75" customHeight="1">
      <c r="A19" s="417" t="s">
        <v>90</v>
      </c>
      <c r="B19" s="417"/>
      <c r="C19" s="417"/>
      <c r="D19" s="417"/>
      <c r="E19" s="417"/>
    </row>
    <row r="20" spans="1:5" ht="21" customHeight="1">
      <c r="A20" s="273" t="s">
        <v>89</v>
      </c>
      <c r="B20" s="274" t="s">
        <v>91</v>
      </c>
      <c r="C20" s="82"/>
      <c r="D20" s="82"/>
      <c r="E20" s="82"/>
    </row>
    <row r="21" spans="1:5" ht="16.5" customHeight="1" thickBot="1">
      <c r="A21" s="394" t="s">
        <v>92</v>
      </c>
      <c r="B21" s="395"/>
      <c r="C21" s="395"/>
      <c r="D21" s="395"/>
      <c r="E21" s="82"/>
    </row>
    <row r="22" spans="1:5" ht="15.75" customHeight="1" thickBot="1">
      <c r="A22" s="83" t="s">
        <v>97</v>
      </c>
      <c r="B22" s="84"/>
      <c r="C22" s="390" t="s">
        <v>191</v>
      </c>
      <c r="D22" s="391"/>
      <c r="E22" s="392"/>
    </row>
    <row r="23" spans="1:5" ht="15.75" customHeight="1">
      <c r="A23" s="85" t="s">
        <v>93</v>
      </c>
      <c r="B23" s="275" t="s">
        <v>94</v>
      </c>
      <c r="C23" s="402"/>
      <c r="D23" s="403"/>
      <c r="E23" s="404"/>
    </row>
    <row r="24" spans="1:5" ht="15.75" customHeight="1">
      <c r="A24" s="87"/>
      <c r="B24" s="276" t="s">
        <v>50</v>
      </c>
      <c r="C24" s="399"/>
      <c r="D24" s="400"/>
      <c r="E24" s="401"/>
    </row>
    <row r="25" spans="1:5" ht="15.75" customHeight="1">
      <c r="A25" s="88" t="s">
        <v>96</v>
      </c>
      <c r="B25" s="277" t="s">
        <v>94</v>
      </c>
      <c r="C25" s="405"/>
      <c r="D25" s="406"/>
      <c r="E25" s="407"/>
    </row>
    <row r="26" spans="1:5" ht="15.75" customHeight="1">
      <c r="A26" s="87"/>
      <c r="B26" s="276" t="s">
        <v>50</v>
      </c>
      <c r="C26" s="399"/>
      <c r="D26" s="400"/>
      <c r="E26" s="401"/>
    </row>
    <row r="27" spans="1:5" ht="15.75" customHeight="1">
      <c r="A27" s="86" t="s">
        <v>49</v>
      </c>
      <c r="B27" s="278" t="s">
        <v>51</v>
      </c>
      <c r="C27" s="384"/>
      <c r="D27" s="385"/>
      <c r="E27" s="386"/>
    </row>
    <row r="28" spans="1:5" ht="15.75" customHeight="1">
      <c r="A28" s="86" t="s">
        <v>188</v>
      </c>
      <c r="B28" s="279" t="s">
        <v>51</v>
      </c>
      <c r="C28" s="384"/>
      <c r="D28" s="385"/>
      <c r="E28" s="386"/>
    </row>
    <row r="29" spans="1:5" ht="24" customHeight="1" thickBot="1">
      <c r="A29" s="181" t="s">
        <v>192</v>
      </c>
      <c r="B29" s="280"/>
      <c r="C29" s="281"/>
      <c r="D29" s="282"/>
      <c r="E29" s="283"/>
    </row>
    <row r="30" spans="1:5" ht="15.75" customHeight="1" thickTop="1">
      <c r="A30" s="88" t="s">
        <v>93</v>
      </c>
      <c r="B30" s="277" t="s">
        <v>95</v>
      </c>
      <c r="C30" s="396"/>
      <c r="D30" s="397"/>
      <c r="E30" s="398"/>
    </row>
    <row r="31" spans="1:5" ht="15.75" customHeight="1">
      <c r="A31" s="87"/>
      <c r="B31" s="276" t="s">
        <v>50</v>
      </c>
      <c r="C31" s="399"/>
      <c r="D31" s="400"/>
      <c r="E31" s="401"/>
    </row>
    <row r="32" spans="1:5" ht="15.75" customHeight="1">
      <c r="A32" s="89" t="s">
        <v>96</v>
      </c>
      <c r="B32" s="284" t="s">
        <v>95</v>
      </c>
      <c r="C32" s="405"/>
      <c r="D32" s="414"/>
      <c r="E32" s="415"/>
    </row>
    <row r="33" spans="1:5" ht="15.75" customHeight="1">
      <c r="A33" s="87"/>
      <c r="B33" s="276" t="s">
        <v>50</v>
      </c>
      <c r="C33" s="399"/>
      <c r="D33" s="400"/>
      <c r="E33" s="401"/>
    </row>
    <row r="34" spans="1:5" ht="15.75" customHeight="1">
      <c r="A34" s="86" t="s">
        <v>115</v>
      </c>
      <c r="B34" s="279" t="s">
        <v>52</v>
      </c>
      <c r="C34" s="384"/>
      <c r="D34" s="385"/>
      <c r="E34" s="386"/>
    </row>
    <row r="35" spans="1:5" ht="15.75" customHeight="1">
      <c r="A35" s="89" t="s">
        <v>189</v>
      </c>
      <c r="B35" s="285" t="s">
        <v>53</v>
      </c>
      <c r="C35" s="387"/>
      <c r="D35" s="388"/>
      <c r="E35" s="389"/>
    </row>
    <row r="36" spans="1:5" ht="24" customHeight="1" thickBot="1">
      <c r="A36" s="182" t="s">
        <v>192</v>
      </c>
      <c r="B36" s="286"/>
      <c r="C36" s="287"/>
      <c r="D36" s="288"/>
      <c r="E36" s="289"/>
    </row>
    <row r="37" spans="1:5" ht="20.25" customHeight="1">
      <c r="A37" s="408" t="s">
        <v>190</v>
      </c>
      <c r="B37" s="409"/>
      <c r="C37" s="409"/>
      <c r="D37" s="409"/>
      <c r="E37" s="409"/>
    </row>
    <row r="38" spans="1:7" s="2" customFormat="1" ht="15.75" customHeight="1">
      <c r="A38" s="410" t="s">
        <v>210</v>
      </c>
      <c r="B38" s="411"/>
      <c r="C38" s="411"/>
      <c r="D38" s="411"/>
      <c r="E38" s="411"/>
      <c r="F38"/>
      <c r="G38"/>
    </row>
    <row r="39" spans="6:7" s="2" customFormat="1" ht="13.5">
      <c r="F39"/>
      <c r="G39"/>
    </row>
    <row r="40" s="1" customFormat="1" ht="13.5"/>
  </sheetData>
  <sheetProtection selectLockedCells="1"/>
  <mergeCells count="24">
    <mergeCell ref="B6:E6"/>
    <mergeCell ref="B7:E7"/>
    <mergeCell ref="B8:E8"/>
    <mergeCell ref="A19:E19"/>
    <mergeCell ref="C17:D17"/>
    <mergeCell ref="A16:E16"/>
    <mergeCell ref="C23:E24"/>
    <mergeCell ref="C25:E26"/>
    <mergeCell ref="A37:E37"/>
    <mergeCell ref="A38:E38"/>
    <mergeCell ref="B10:E10"/>
    <mergeCell ref="A18:E18"/>
    <mergeCell ref="C32:E33"/>
    <mergeCell ref="C27:E27"/>
    <mergeCell ref="B4:D4"/>
    <mergeCell ref="A14:E14"/>
    <mergeCell ref="C28:E28"/>
    <mergeCell ref="C34:E34"/>
    <mergeCell ref="C35:E35"/>
    <mergeCell ref="C22:E22"/>
    <mergeCell ref="B9:E9"/>
    <mergeCell ref="B11:E11"/>
    <mergeCell ref="A21:D21"/>
    <mergeCell ref="C30:E31"/>
  </mergeCells>
  <printOptions horizontalCentered="1"/>
  <pageMargins left="0.4330708661417323" right="0.1968503937007874" top="1.0236220472440944" bottom="0.5511811023622047" header="0.3937007874015748" footer="0.1968503937007874"/>
  <pageSetup horizontalDpi="600" verticalDpi="600" orientation="portrait" paperSize="9" scale="119" r:id="rId1"/>
  <headerFooter alignWithMargins="0">
    <oddFooter>&amp;C&amp;"ＭＳ ゴシック,標準"&amp;10-1-&amp;"ＭＳ Ｐゴシック,標準"&amp;11
</oddFooter>
  </headerFooter>
</worksheet>
</file>

<file path=xl/worksheets/sheet2.xml><?xml version="1.0" encoding="utf-8"?>
<worksheet xmlns="http://schemas.openxmlformats.org/spreadsheetml/2006/main" xmlns:r="http://schemas.openxmlformats.org/officeDocument/2006/relationships">
  <dimension ref="A1:J60"/>
  <sheetViews>
    <sheetView workbookViewId="0" topLeftCell="A1">
      <selection activeCell="D5" sqref="D5"/>
    </sheetView>
  </sheetViews>
  <sheetFormatPr defaultColWidth="9.00390625" defaultRowHeight="13.5"/>
  <cols>
    <col min="1" max="1" width="6.625" style="0" customWidth="1"/>
    <col min="2" max="2" width="20.75390625" style="0" customWidth="1"/>
    <col min="3" max="3" width="43.00390625" style="0" customWidth="1"/>
    <col min="4" max="4" width="12.25390625" style="0" customWidth="1"/>
    <col min="5" max="5" width="6.50390625" style="0" customWidth="1"/>
  </cols>
  <sheetData>
    <row r="1" spans="1:10" ht="30.75" customHeight="1">
      <c r="A1" s="421" t="s">
        <v>277</v>
      </c>
      <c r="B1" s="422"/>
      <c r="C1" s="422"/>
      <c r="D1" s="422"/>
      <c r="E1" s="422"/>
      <c r="F1" s="422"/>
      <c r="G1" s="422"/>
      <c r="H1" s="422"/>
      <c r="I1" s="364"/>
      <c r="J1" s="364"/>
    </row>
    <row r="2" spans="1:10" ht="14.25" customHeight="1">
      <c r="A2" s="428" t="s">
        <v>311</v>
      </c>
      <c r="B2" s="428"/>
      <c r="C2" s="428"/>
      <c r="D2" s="428"/>
      <c r="E2" s="363"/>
      <c r="F2" s="363"/>
      <c r="G2" s="363"/>
      <c r="H2" s="363"/>
      <c r="I2" s="364"/>
      <c r="J2" s="364"/>
    </row>
    <row r="3" spans="1:10" ht="15.75" customHeight="1">
      <c r="A3" s="423" t="s">
        <v>278</v>
      </c>
      <c r="B3" s="423"/>
      <c r="C3" s="423"/>
      <c r="D3" s="423"/>
      <c r="E3" s="423"/>
      <c r="F3" s="363"/>
      <c r="G3" s="363"/>
      <c r="H3" s="363"/>
      <c r="I3" s="364"/>
      <c r="J3" s="364"/>
    </row>
    <row r="4" spans="1:10" ht="5.25" customHeight="1">
      <c r="A4" s="365"/>
      <c r="B4" s="363"/>
      <c r="C4" s="363"/>
      <c r="D4" s="363"/>
      <c r="E4" s="363"/>
      <c r="F4" s="363"/>
      <c r="G4" s="363"/>
      <c r="H4" s="363"/>
      <c r="I4" s="364"/>
      <c r="J4" s="364"/>
    </row>
    <row r="5" spans="1:10" ht="16.5" customHeight="1">
      <c r="A5" s="375" t="s">
        <v>288</v>
      </c>
      <c r="B5" s="372" t="s">
        <v>287</v>
      </c>
      <c r="C5" s="366" t="s">
        <v>296</v>
      </c>
      <c r="D5" s="373"/>
      <c r="E5" s="363" t="s">
        <v>279</v>
      </c>
      <c r="F5" s="363"/>
      <c r="G5" s="363"/>
      <c r="H5" s="363"/>
      <c r="I5" s="364"/>
      <c r="J5" s="364"/>
    </row>
    <row r="6" spans="1:10" ht="16.5" customHeight="1">
      <c r="A6" s="362"/>
      <c r="B6" s="363" t="s">
        <v>290</v>
      </c>
      <c r="C6" s="363" t="s">
        <v>280</v>
      </c>
      <c r="D6" s="363"/>
      <c r="E6" s="363"/>
      <c r="F6" s="363"/>
      <c r="G6" s="363"/>
      <c r="H6" s="363"/>
      <c r="I6" s="364"/>
      <c r="J6" s="364"/>
    </row>
    <row r="7" spans="1:10" ht="16.5" customHeight="1">
      <c r="A7" s="362"/>
      <c r="B7" s="424" t="s">
        <v>281</v>
      </c>
      <c r="C7" s="424"/>
      <c r="D7" s="373"/>
      <c r="E7" s="363" t="s">
        <v>282</v>
      </c>
      <c r="F7" s="363"/>
      <c r="G7" s="363"/>
      <c r="H7" s="363"/>
      <c r="I7" s="364"/>
      <c r="J7" s="364"/>
    </row>
    <row r="8" spans="1:10" ht="5.25" customHeight="1">
      <c r="A8" s="362"/>
      <c r="B8" s="363"/>
      <c r="C8" s="363"/>
      <c r="D8" s="369"/>
      <c r="E8" s="363"/>
      <c r="F8" s="363"/>
      <c r="G8" s="363"/>
      <c r="H8" s="363"/>
      <c r="I8" s="364"/>
      <c r="J8" s="364"/>
    </row>
    <row r="9" spans="1:10" ht="17.25" customHeight="1">
      <c r="A9" s="362"/>
      <c r="B9" s="427" t="s">
        <v>285</v>
      </c>
      <c r="C9" s="427"/>
      <c r="D9" s="374"/>
      <c r="E9" s="363"/>
      <c r="F9" s="363"/>
      <c r="G9" s="363"/>
      <c r="H9" s="363"/>
      <c r="I9" s="364"/>
      <c r="J9" s="364"/>
    </row>
    <row r="10" spans="1:10" ht="28.5" customHeight="1">
      <c r="A10" s="362"/>
      <c r="B10" s="425" t="s">
        <v>286</v>
      </c>
      <c r="C10" s="424"/>
      <c r="D10" s="424"/>
      <c r="E10" s="363"/>
      <c r="F10" s="363"/>
      <c r="G10" s="363"/>
      <c r="H10" s="363"/>
      <c r="I10" s="364"/>
      <c r="J10" s="364"/>
    </row>
    <row r="11" spans="1:10" ht="16.5" customHeight="1">
      <c r="A11" s="370" t="s">
        <v>283</v>
      </c>
      <c r="B11" s="426"/>
      <c r="C11" s="426"/>
      <c r="D11" s="363" t="s">
        <v>284</v>
      </c>
      <c r="E11" s="363"/>
      <c r="F11" s="363"/>
      <c r="G11" s="363"/>
      <c r="H11" s="363"/>
      <c r="I11" s="364"/>
      <c r="J11" s="364"/>
    </row>
    <row r="12" spans="1:10" ht="16.5" customHeight="1">
      <c r="A12" s="370"/>
      <c r="B12" s="371" t="s">
        <v>289</v>
      </c>
      <c r="C12" s="363" t="s">
        <v>280</v>
      </c>
      <c r="D12" s="363"/>
      <c r="E12" s="363"/>
      <c r="F12" s="363"/>
      <c r="G12" s="363"/>
      <c r="H12" s="363"/>
      <c r="I12" s="364"/>
      <c r="J12" s="364"/>
    </row>
    <row r="13" spans="1:10" ht="16.5" customHeight="1">
      <c r="A13" s="362"/>
      <c r="B13" s="424" t="s">
        <v>281</v>
      </c>
      <c r="C13" s="424"/>
      <c r="D13" s="373"/>
      <c r="E13" s="363" t="s">
        <v>282</v>
      </c>
      <c r="F13" s="363"/>
      <c r="G13" s="363"/>
      <c r="H13" s="363"/>
      <c r="I13" s="364"/>
      <c r="J13" s="364"/>
    </row>
    <row r="14" spans="1:10" ht="4.5" customHeight="1">
      <c r="A14" s="362"/>
      <c r="B14" s="363"/>
      <c r="C14" s="363"/>
      <c r="D14" s="376"/>
      <c r="E14" s="363"/>
      <c r="F14" s="363"/>
      <c r="G14" s="363"/>
      <c r="H14" s="363"/>
      <c r="I14" s="364"/>
      <c r="J14" s="364"/>
    </row>
    <row r="15" spans="2:10" ht="16.5" customHeight="1">
      <c r="B15" s="424" t="s">
        <v>291</v>
      </c>
      <c r="C15" s="424"/>
      <c r="D15" s="368"/>
      <c r="E15" s="363" t="s">
        <v>282</v>
      </c>
      <c r="F15" s="363"/>
      <c r="G15" s="363"/>
      <c r="H15" s="363"/>
      <c r="I15" s="364"/>
      <c r="J15" s="364"/>
    </row>
    <row r="16" spans="1:10" ht="9" customHeight="1">
      <c r="A16" s="365"/>
      <c r="B16" s="363"/>
      <c r="C16" s="363"/>
      <c r="D16" s="363"/>
      <c r="E16" s="363"/>
      <c r="F16" s="363"/>
      <c r="G16" s="363"/>
      <c r="H16" s="363"/>
      <c r="I16" s="364"/>
      <c r="J16" s="364"/>
    </row>
    <row r="17" spans="1:10" ht="16.5" customHeight="1">
      <c r="A17" s="375" t="s">
        <v>292</v>
      </c>
      <c r="B17" s="429" t="s">
        <v>293</v>
      </c>
      <c r="C17" s="427"/>
      <c r="D17" s="363"/>
      <c r="E17" s="363"/>
      <c r="F17" s="363"/>
      <c r="G17" s="363"/>
      <c r="H17" s="363"/>
      <c r="I17" s="364"/>
      <c r="J17" s="364"/>
    </row>
    <row r="18" spans="1:10" ht="16.5" customHeight="1">
      <c r="A18" s="362"/>
      <c r="B18" s="363"/>
      <c r="C18" s="366" t="s">
        <v>296</v>
      </c>
      <c r="D18" s="373"/>
      <c r="E18" s="363" t="s">
        <v>279</v>
      </c>
      <c r="F18" s="363"/>
      <c r="G18" s="363"/>
      <c r="H18" s="363"/>
      <c r="I18" s="364"/>
      <c r="J18" s="364"/>
    </row>
    <row r="19" spans="1:10" ht="16.5" customHeight="1">
      <c r="A19" s="362"/>
      <c r="B19" s="363" t="s">
        <v>290</v>
      </c>
      <c r="C19" s="363" t="s">
        <v>280</v>
      </c>
      <c r="D19" s="363"/>
      <c r="E19" s="363"/>
      <c r="F19" s="363"/>
      <c r="G19" s="363"/>
      <c r="H19" s="363"/>
      <c r="I19" s="364"/>
      <c r="J19" s="364"/>
    </row>
    <row r="20" spans="1:10" ht="16.5" customHeight="1">
      <c r="A20" s="365"/>
      <c r="B20" s="424" t="s">
        <v>281</v>
      </c>
      <c r="C20" s="424"/>
      <c r="D20" s="373"/>
      <c r="E20" s="363" t="s">
        <v>282</v>
      </c>
      <c r="F20" s="363"/>
      <c r="G20" s="363"/>
      <c r="H20" s="363"/>
      <c r="I20" s="364"/>
      <c r="J20" s="364"/>
    </row>
    <row r="21" spans="1:10" ht="6.75" customHeight="1">
      <c r="A21" s="365"/>
      <c r="B21" s="363"/>
      <c r="C21" s="363"/>
      <c r="D21" s="369"/>
      <c r="E21" s="363"/>
      <c r="F21" s="363"/>
      <c r="G21" s="363"/>
      <c r="H21" s="363"/>
      <c r="I21" s="364"/>
      <c r="J21" s="364"/>
    </row>
    <row r="22" spans="1:10" ht="16.5" customHeight="1">
      <c r="A22" s="365"/>
      <c r="B22" s="427" t="s">
        <v>285</v>
      </c>
      <c r="C22" s="427"/>
      <c r="D22" s="374"/>
      <c r="E22" s="363"/>
      <c r="F22" s="363"/>
      <c r="G22" s="363"/>
      <c r="H22" s="363"/>
      <c r="I22" s="364"/>
      <c r="J22" s="364"/>
    </row>
    <row r="23" spans="1:10" ht="10.5" customHeight="1">
      <c r="A23" s="365"/>
      <c r="B23" s="363"/>
      <c r="C23" s="363"/>
      <c r="D23" s="363"/>
      <c r="E23" s="363"/>
      <c r="F23" s="363"/>
      <c r="G23" s="363"/>
      <c r="H23" s="363"/>
      <c r="I23" s="364"/>
      <c r="J23" s="364"/>
    </row>
    <row r="24" spans="1:10" ht="16.5" customHeight="1">
      <c r="A24" s="375" t="s">
        <v>294</v>
      </c>
      <c r="B24" s="429" t="s">
        <v>295</v>
      </c>
      <c r="C24" s="429"/>
      <c r="D24" s="363"/>
      <c r="E24" s="363"/>
      <c r="F24" s="363"/>
      <c r="G24" s="363"/>
      <c r="H24" s="363"/>
      <c r="I24" s="364"/>
      <c r="J24" s="364"/>
    </row>
    <row r="25" spans="1:10" ht="16.5" customHeight="1">
      <c r="A25" s="362"/>
      <c r="B25" s="363"/>
      <c r="C25" s="366" t="s">
        <v>296</v>
      </c>
      <c r="D25" s="373"/>
      <c r="E25" s="363" t="s">
        <v>279</v>
      </c>
      <c r="F25" s="363"/>
      <c r="G25" s="363"/>
      <c r="H25" s="363"/>
      <c r="I25" s="364"/>
      <c r="J25" s="364"/>
    </row>
    <row r="26" spans="1:10" ht="16.5" customHeight="1">
      <c r="A26" s="362"/>
      <c r="B26" s="363" t="s">
        <v>290</v>
      </c>
      <c r="C26" s="363" t="s">
        <v>280</v>
      </c>
      <c r="D26" s="363"/>
      <c r="E26" s="363"/>
      <c r="F26" s="363"/>
      <c r="G26" s="363"/>
      <c r="H26" s="363"/>
      <c r="I26" s="364"/>
      <c r="J26" s="364"/>
    </row>
    <row r="27" spans="1:10" ht="16.5" customHeight="1">
      <c r="A27" s="365"/>
      <c r="B27" s="424" t="s">
        <v>281</v>
      </c>
      <c r="C27" s="424"/>
      <c r="D27" s="373"/>
      <c r="E27" s="363" t="s">
        <v>282</v>
      </c>
      <c r="F27" s="363"/>
      <c r="G27" s="363"/>
      <c r="H27" s="363"/>
      <c r="I27" s="364"/>
      <c r="J27" s="364"/>
    </row>
    <row r="28" spans="1:10" ht="3" customHeight="1">
      <c r="A28" s="365"/>
      <c r="B28" s="363"/>
      <c r="C28" s="363"/>
      <c r="D28" s="369"/>
      <c r="E28" s="363"/>
      <c r="F28" s="363"/>
      <c r="G28" s="363"/>
      <c r="H28" s="363"/>
      <c r="I28" s="364"/>
      <c r="J28" s="364"/>
    </row>
    <row r="29" spans="1:10" ht="16.5" customHeight="1">
      <c r="A29" s="365"/>
      <c r="B29" s="427" t="s">
        <v>285</v>
      </c>
      <c r="C29" s="427"/>
      <c r="D29" s="374"/>
      <c r="E29" s="363"/>
      <c r="F29" s="363"/>
      <c r="G29" s="363"/>
      <c r="H29" s="363"/>
      <c r="I29" s="364"/>
      <c r="J29" s="364"/>
    </row>
    <row r="30" spans="1:10" ht="10.5" customHeight="1">
      <c r="A30" s="365"/>
      <c r="B30" s="363"/>
      <c r="C30" s="363"/>
      <c r="D30" s="363"/>
      <c r="E30" s="363"/>
      <c r="F30" s="363"/>
      <c r="G30" s="363"/>
      <c r="H30" s="363"/>
      <c r="I30" s="364"/>
      <c r="J30" s="364"/>
    </row>
    <row r="31" spans="1:10" ht="16.5" customHeight="1">
      <c r="A31" s="375" t="s">
        <v>297</v>
      </c>
      <c r="B31" s="429" t="s">
        <v>298</v>
      </c>
      <c r="C31" s="429"/>
      <c r="D31" s="368"/>
      <c r="E31" s="363"/>
      <c r="F31" s="363"/>
      <c r="G31" s="363"/>
      <c r="H31" s="363"/>
      <c r="I31" s="364"/>
      <c r="J31" s="364"/>
    </row>
    <row r="32" spans="1:10" ht="4.5" customHeight="1">
      <c r="A32" s="375"/>
      <c r="B32" s="367"/>
      <c r="C32" s="367"/>
      <c r="D32" s="369"/>
      <c r="E32" s="363"/>
      <c r="F32" s="363"/>
      <c r="G32" s="363"/>
      <c r="H32" s="363"/>
      <c r="I32" s="364"/>
      <c r="J32" s="364"/>
    </row>
    <row r="33" spans="1:10" ht="16.5" customHeight="1">
      <c r="A33" s="362"/>
      <c r="B33" s="363"/>
      <c r="C33" s="366" t="s">
        <v>296</v>
      </c>
      <c r="D33" s="373"/>
      <c r="E33" s="363" t="s">
        <v>279</v>
      </c>
      <c r="F33" s="363"/>
      <c r="G33" s="363"/>
      <c r="H33" s="363"/>
      <c r="I33" s="364"/>
      <c r="J33" s="364"/>
    </row>
    <row r="34" spans="1:10" ht="16.5" customHeight="1">
      <c r="A34" s="362"/>
      <c r="B34" s="363" t="s">
        <v>290</v>
      </c>
      <c r="C34" s="363" t="s">
        <v>280</v>
      </c>
      <c r="D34" s="363"/>
      <c r="E34" s="363"/>
      <c r="F34" s="363"/>
      <c r="G34" s="363"/>
      <c r="H34" s="363"/>
      <c r="I34" s="364"/>
      <c r="J34" s="364"/>
    </row>
    <row r="35" spans="1:10" ht="16.5" customHeight="1">
      <c r="A35" s="365"/>
      <c r="B35" s="424" t="s">
        <v>281</v>
      </c>
      <c r="C35" s="424"/>
      <c r="D35" s="373"/>
      <c r="E35" s="363" t="s">
        <v>282</v>
      </c>
      <c r="F35" s="363"/>
      <c r="G35" s="363"/>
      <c r="H35" s="363"/>
      <c r="I35" s="364"/>
      <c r="J35" s="364"/>
    </row>
    <row r="36" spans="1:10" ht="4.5" customHeight="1">
      <c r="A36" s="365"/>
      <c r="B36" s="363"/>
      <c r="C36" s="363"/>
      <c r="D36" s="369"/>
      <c r="E36" s="363"/>
      <c r="F36" s="363"/>
      <c r="G36" s="363"/>
      <c r="H36" s="363"/>
      <c r="I36" s="364"/>
      <c r="J36" s="364"/>
    </row>
    <row r="37" spans="1:10" ht="16.5" customHeight="1">
      <c r="A37" s="365"/>
      <c r="B37" s="427" t="s">
        <v>285</v>
      </c>
      <c r="C37" s="427"/>
      <c r="D37" s="374"/>
      <c r="E37" s="363"/>
      <c r="F37" s="363"/>
      <c r="G37" s="363"/>
      <c r="H37" s="363"/>
      <c r="I37" s="364"/>
      <c r="J37" s="364"/>
    </row>
    <row r="38" spans="1:10" ht="6.75" customHeight="1">
      <c r="A38" s="362"/>
      <c r="B38" s="363"/>
      <c r="C38" s="363"/>
      <c r="D38" s="363"/>
      <c r="E38" s="363"/>
      <c r="F38" s="363"/>
      <c r="G38" s="363"/>
      <c r="H38" s="363"/>
      <c r="I38" s="364"/>
      <c r="J38" s="364"/>
    </row>
    <row r="39" spans="1:10" ht="16.5" customHeight="1">
      <c r="A39" s="375" t="s">
        <v>299</v>
      </c>
      <c r="B39" s="430" t="s">
        <v>300</v>
      </c>
      <c r="C39" s="430"/>
      <c r="D39" s="373"/>
      <c r="E39" s="363" t="s">
        <v>279</v>
      </c>
      <c r="F39" s="363"/>
      <c r="G39" s="363"/>
      <c r="H39" s="363"/>
      <c r="I39" s="364"/>
      <c r="J39" s="364"/>
    </row>
    <row r="40" spans="1:10" ht="4.5" customHeight="1">
      <c r="A40" s="375"/>
      <c r="B40" s="372"/>
      <c r="C40" s="372"/>
      <c r="D40" s="376"/>
      <c r="E40" s="363"/>
      <c r="F40" s="363"/>
      <c r="G40" s="363"/>
      <c r="H40" s="363"/>
      <c r="I40" s="364"/>
      <c r="J40" s="364"/>
    </row>
    <row r="41" spans="1:10" ht="16.5" customHeight="1">
      <c r="A41" s="365"/>
      <c r="B41" s="424" t="s">
        <v>301</v>
      </c>
      <c r="C41" s="424"/>
      <c r="D41" s="368"/>
      <c r="E41" s="363"/>
      <c r="F41" s="363"/>
      <c r="G41" s="363"/>
      <c r="H41" s="363"/>
      <c r="I41" s="364"/>
      <c r="J41" s="364"/>
    </row>
    <row r="42" spans="1:10" ht="3.75" customHeight="1">
      <c r="A42" s="362"/>
      <c r="B42" s="363"/>
      <c r="C42" s="363"/>
      <c r="D42" s="363"/>
      <c r="E42" s="363"/>
      <c r="F42" s="363"/>
      <c r="G42" s="363"/>
      <c r="H42" s="363"/>
      <c r="I42" s="364"/>
      <c r="J42" s="364"/>
    </row>
    <row r="43" spans="1:10" ht="16.5" customHeight="1">
      <c r="A43" s="362"/>
      <c r="B43" s="363" t="s">
        <v>302</v>
      </c>
      <c r="C43" s="363" t="s">
        <v>280</v>
      </c>
      <c r="D43" s="363"/>
      <c r="E43" s="363"/>
      <c r="F43" s="363"/>
      <c r="G43" s="363"/>
      <c r="H43" s="363"/>
      <c r="I43" s="364"/>
      <c r="J43" s="364"/>
    </row>
    <row r="44" spans="1:10" ht="16.5" customHeight="1">
      <c r="A44" s="365"/>
      <c r="B44" s="424" t="s">
        <v>281</v>
      </c>
      <c r="C44" s="424"/>
      <c r="D44" s="373"/>
      <c r="E44" s="363" t="s">
        <v>282</v>
      </c>
      <c r="F44" s="363"/>
      <c r="G44" s="363"/>
      <c r="H44" s="363"/>
      <c r="I44" s="364"/>
      <c r="J44" s="364"/>
    </row>
    <row r="45" spans="1:10" ht="6.75" customHeight="1">
      <c r="A45" s="365"/>
      <c r="B45" s="363"/>
      <c r="C45" s="363"/>
      <c r="D45" s="369"/>
      <c r="E45" s="363"/>
      <c r="F45" s="363"/>
      <c r="G45" s="363"/>
      <c r="H45" s="363"/>
      <c r="I45" s="364"/>
      <c r="J45" s="364"/>
    </row>
    <row r="46" spans="1:10" ht="16.5" customHeight="1">
      <c r="A46" s="365"/>
      <c r="B46" s="427" t="s">
        <v>285</v>
      </c>
      <c r="C46" s="427"/>
      <c r="D46" s="374"/>
      <c r="E46" s="363"/>
      <c r="F46" s="363"/>
      <c r="G46" s="363"/>
      <c r="H46" s="363"/>
      <c r="I46" s="364"/>
      <c r="J46" s="364"/>
    </row>
    <row r="47" spans="1:10" ht="10.5" customHeight="1">
      <c r="A47" s="362"/>
      <c r="B47" s="363"/>
      <c r="C47" s="363"/>
      <c r="D47" s="363"/>
      <c r="E47" s="363"/>
      <c r="F47" s="363"/>
      <c r="G47" s="363"/>
      <c r="H47" s="363"/>
      <c r="I47" s="364"/>
      <c r="J47" s="364"/>
    </row>
    <row r="48" spans="1:10" ht="16.5" customHeight="1">
      <c r="A48" s="423" t="s">
        <v>303</v>
      </c>
      <c r="B48" s="423"/>
      <c r="C48" s="423"/>
      <c r="D48" s="423"/>
      <c r="E48" s="423"/>
      <c r="F48" s="363"/>
      <c r="G48" s="363"/>
      <c r="H48" s="363"/>
      <c r="I48" s="364"/>
      <c r="J48" s="364"/>
    </row>
    <row r="49" spans="1:10" ht="16.5" customHeight="1">
      <c r="A49" s="377" t="s">
        <v>75</v>
      </c>
      <c r="B49" s="427" t="s">
        <v>304</v>
      </c>
      <c r="C49" s="427"/>
      <c r="D49" s="368"/>
      <c r="E49" s="363" t="s">
        <v>305</v>
      </c>
      <c r="F49" s="363"/>
      <c r="G49" s="363"/>
      <c r="H49" s="363"/>
      <c r="I49" s="364"/>
      <c r="J49" s="364"/>
    </row>
    <row r="50" spans="1:10" ht="16.5" customHeight="1">
      <c r="A50" s="377" t="s">
        <v>77</v>
      </c>
      <c r="B50" s="424" t="s">
        <v>306</v>
      </c>
      <c r="C50" s="424"/>
      <c r="D50" s="363"/>
      <c r="E50" s="363"/>
      <c r="F50" s="363"/>
      <c r="G50" s="363"/>
      <c r="H50" s="363"/>
      <c r="I50" s="364"/>
      <c r="J50" s="364"/>
    </row>
    <row r="51" spans="1:10" ht="16.5" customHeight="1">
      <c r="A51" s="378"/>
      <c r="B51" s="424" t="s">
        <v>309</v>
      </c>
      <c r="C51" s="424"/>
      <c r="D51" s="368"/>
      <c r="E51" s="363" t="s">
        <v>282</v>
      </c>
      <c r="F51" s="363"/>
      <c r="G51" s="363"/>
      <c r="H51" s="363"/>
      <c r="I51" s="364"/>
      <c r="J51" s="364"/>
    </row>
    <row r="52" spans="1:10" ht="3" customHeight="1">
      <c r="A52" s="378"/>
      <c r="B52" s="363"/>
      <c r="C52" s="363"/>
      <c r="D52" s="369"/>
      <c r="E52" s="363"/>
      <c r="F52" s="363"/>
      <c r="G52" s="363"/>
      <c r="H52" s="363"/>
      <c r="I52" s="364"/>
      <c r="J52" s="364"/>
    </row>
    <row r="53" spans="1:10" ht="16.5" customHeight="1">
      <c r="A53" s="377"/>
      <c r="B53" s="424" t="s">
        <v>308</v>
      </c>
      <c r="C53" s="424"/>
      <c r="D53" s="368"/>
      <c r="E53" s="363" t="s">
        <v>307</v>
      </c>
      <c r="F53" s="363"/>
      <c r="G53" s="363"/>
      <c r="H53" s="363"/>
      <c r="I53" s="364"/>
      <c r="J53" s="364"/>
    </row>
    <row r="54" spans="1:10" ht="3.75" customHeight="1">
      <c r="A54" s="377"/>
      <c r="B54" s="363"/>
      <c r="C54" s="363"/>
      <c r="D54" s="369"/>
      <c r="E54" s="363"/>
      <c r="F54" s="363"/>
      <c r="G54" s="363"/>
      <c r="H54" s="363"/>
      <c r="I54" s="364"/>
      <c r="J54" s="364"/>
    </row>
    <row r="55" spans="1:10" ht="16.5" customHeight="1">
      <c r="A55" s="362"/>
      <c r="B55" s="363" t="s">
        <v>310</v>
      </c>
      <c r="C55" s="431"/>
      <c r="D55" s="431"/>
      <c r="E55" s="363" t="s">
        <v>284</v>
      </c>
      <c r="F55" s="363"/>
      <c r="G55" s="363"/>
      <c r="H55" s="363"/>
      <c r="I55" s="364"/>
      <c r="J55" s="364"/>
    </row>
    <row r="56" spans="1:10" ht="14.25">
      <c r="A56" s="362"/>
      <c r="B56" s="363"/>
      <c r="C56" s="363"/>
      <c r="D56" s="363"/>
      <c r="E56" s="363"/>
      <c r="F56" s="363"/>
      <c r="G56" s="363"/>
      <c r="H56" s="363"/>
      <c r="I56" s="364"/>
      <c r="J56" s="364"/>
    </row>
    <row r="57" spans="1:10" ht="14.25">
      <c r="A57" s="365"/>
      <c r="B57" s="363"/>
      <c r="C57" s="363"/>
      <c r="D57" s="363"/>
      <c r="E57" s="363"/>
      <c r="F57" s="363"/>
      <c r="G57" s="363"/>
      <c r="H57" s="363"/>
      <c r="I57" s="364"/>
      <c r="J57" s="364"/>
    </row>
    <row r="58" spans="1:10" ht="14.25">
      <c r="A58" s="362"/>
      <c r="B58" s="363"/>
      <c r="C58" s="363"/>
      <c r="D58" s="363"/>
      <c r="E58" s="363"/>
      <c r="F58" s="363"/>
      <c r="G58" s="363"/>
      <c r="H58" s="363"/>
      <c r="I58" s="364"/>
      <c r="J58" s="364"/>
    </row>
    <row r="59" spans="1:10" ht="14.25">
      <c r="A59" s="362"/>
      <c r="B59" s="363"/>
      <c r="C59" s="363"/>
      <c r="D59" s="363"/>
      <c r="E59" s="363"/>
      <c r="F59" s="363"/>
      <c r="G59" s="363"/>
      <c r="H59" s="363"/>
      <c r="I59" s="364"/>
      <c r="J59" s="364"/>
    </row>
    <row r="60" ht="13.5">
      <c r="C60" t="s">
        <v>315</v>
      </c>
    </row>
  </sheetData>
  <sheetProtection selectLockedCells="1"/>
  <mergeCells count="28">
    <mergeCell ref="B51:C51"/>
    <mergeCell ref="B53:C53"/>
    <mergeCell ref="C55:D55"/>
    <mergeCell ref="B41:C41"/>
    <mergeCell ref="B44:C44"/>
    <mergeCell ref="B46:C46"/>
    <mergeCell ref="A48:E48"/>
    <mergeCell ref="B49:C49"/>
    <mergeCell ref="B50:C50"/>
    <mergeCell ref="B27:C27"/>
    <mergeCell ref="B29:C29"/>
    <mergeCell ref="B31:C31"/>
    <mergeCell ref="B35:C35"/>
    <mergeCell ref="B37:C37"/>
    <mergeCell ref="B39:C39"/>
    <mergeCell ref="B13:C13"/>
    <mergeCell ref="B15:C15"/>
    <mergeCell ref="B17:C17"/>
    <mergeCell ref="B20:C20"/>
    <mergeCell ref="B22:C22"/>
    <mergeCell ref="B24:C24"/>
    <mergeCell ref="A1:H1"/>
    <mergeCell ref="A3:E3"/>
    <mergeCell ref="B7:C7"/>
    <mergeCell ref="B10:D10"/>
    <mergeCell ref="B11:C11"/>
    <mergeCell ref="B9:C9"/>
    <mergeCell ref="A2:D2"/>
  </mergeCells>
  <printOptions/>
  <pageMargins left="0.8" right="0.49" top="0.56" bottom="0.3" header="0.3"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42"/>
  <sheetViews>
    <sheetView workbookViewId="0" topLeftCell="A1">
      <selection activeCell="E8" sqref="E8"/>
    </sheetView>
  </sheetViews>
  <sheetFormatPr defaultColWidth="9.00390625" defaultRowHeight="13.5"/>
  <cols>
    <col min="1" max="1" width="6.125" style="0" customWidth="1"/>
    <col min="2" max="2" width="4.625" style="0" customWidth="1"/>
    <col min="3" max="3" width="22.00390625" style="0" customWidth="1"/>
    <col min="4" max="4" width="7.75390625" style="0" customWidth="1"/>
    <col min="8" max="8" width="5.50390625" style="0" customWidth="1"/>
    <col min="9" max="9" width="10.25390625" style="0" customWidth="1"/>
    <col min="10" max="10" width="2.125" style="0" customWidth="1"/>
  </cols>
  <sheetData>
    <row r="2" spans="1:10" s="3" customFormat="1" ht="17.25">
      <c r="A2" s="49" t="s">
        <v>312</v>
      </c>
      <c r="B2" s="19"/>
      <c r="C2" s="19"/>
      <c r="D2" s="19"/>
      <c r="E2" s="19"/>
      <c r="F2" s="19"/>
      <c r="G2" s="19"/>
      <c r="H2" s="19"/>
      <c r="I2" s="19"/>
      <c r="J2" s="19"/>
    </row>
    <row r="3" spans="1:10" s="3" customFormat="1" ht="17.25">
      <c r="A3" s="257" t="s">
        <v>217</v>
      </c>
      <c r="B3" s="19"/>
      <c r="C3" s="19"/>
      <c r="D3" s="19"/>
      <c r="E3" s="19"/>
      <c r="F3" s="19"/>
      <c r="G3" s="19"/>
      <c r="H3" s="19"/>
      <c r="I3" s="19"/>
      <c r="J3" s="19"/>
    </row>
    <row r="4" spans="1:10" ht="18" customHeight="1" thickBot="1">
      <c r="A4" s="20"/>
      <c r="B4" s="16"/>
      <c r="C4" s="16"/>
      <c r="D4" s="16"/>
      <c r="E4" s="16" t="str">
        <f>'基礎情報&amp;削減目標'!B13</f>
        <v>平成   年 　月 　日～平成 　年 　月 　日</v>
      </c>
      <c r="F4" s="16"/>
      <c r="G4" s="16"/>
      <c r="H4" s="16"/>
      <c r="I4" s="16"/>
      <c r="J4" s="16"/>
    </row>
    <row r="5" spans="1:10" ht="13.5" customHeight="1">
      <c r="A5" s="443"/>
      <c r="B5" s="444"/>
      <c r="C5" s="445"/>
      <c r="D5" s="454" t="s">
        <v>193</v>
      </c>
      <c r="E5" s="457" t="s">
        <v>1</v>
      </c>
      <c r="F5" s="458"/>
      <c r="G5" s="459"/>
      <c r="H5" s="435" t="s">
        <v>2</v>
      </c>
      <c r="I5" s="436"/>
      <c r="J5" s="98"/>
    </row>
    <row r="6" spans="1:10" ht="25.5" customHeight="1">
      <c r="A6" s="446"/>
      <c r="B6" s="447"/>
      <c r="C6" s="448"/>
      <c r="D6" s="455"/>
      <c r="E6" s="21" t="s">
        <v>110</v>
      </c>
      <c r="F6" s="22" t="s">
        <v>194</v>
      </c>
      <c r="G6" s="23" t="s">
        <v>3</v>
      </c>
      <c r="H6" s="437" t="s">
        <v>4</v>
      </c>
      <c r="I6" s="438"/>
      <c r="J6" s="99"/>
    </row>
    <row r="7" spans="1:10" ht="15" customHeight="1" thickBot="1">
      <c r="A7" s="449"/>
      <c r="B7" s="450"/>
      <c r="C7" s="451"/>
      <c r="D7" s="456"/>
      <c r="E7" s="24" t="s">
        <v>5</v>
      </c>
      <c r="F7" s="25" t="s">
        <v>6</v>
      </c>
      <c r="G7" s="26" t="s">
        <v>7</v>
      </c>
      <c r="H7" s="439"/>
      <c r="I7" s="440"/>
      <c r="J7" s="100"/>
    </row>
    <row r="8" spans="1:10" ht="20.25" customHeight="1">
      <c r="A8" s="466" t="s">
        <v>8</v>
      </c>
      <c r="B8" s="219"/>
      <c r="C8" s="220" t="s">
        <v>187</v>
      </c>
      <c r="D8" s="183" t="s">
        <v>197</v>
      </c>
      <c r="E8" s="293"/>
      <c r="F8" s="179">
        <f>E8*H8</f>
        <v>0</v>
      </c>
      <c r="G8" s="299">
        <f>IF(E8="","",F8/F$28*100)</f>
      </c>
      <c r="H8" s="180">
        <v>9.83</v>
      </c>
      <c r="I8" s="187" t="s">
        <v>199</v>
      </c>
      <c r="J8" s="98"/>
    </row>
    <row r="9" spans="1:10" ht="20.25" customHeight="1">
      <c r="A9" s="467"/>
      <c r="B9" s="469" t="s">
        <v>48</v>
      </c>
      <c r="C9" s="176" t="s">
        <v>9</v>
      </c>
      <c r="D9" s="177" t="s">
        <v>200</v>
      </c>
      <c r="E9" s="293"/>
      <c r="F9" s="41">
        <f aca="true" t="shared" si="0" ref="F9:F14">E9*H9</f>
        <v>0</v>
      </c>
      <c r="G9" s="299">
        <f>IF(E9="","",F9/F$28*100)</f>
      </c>
      <c r="H9" s="178">
        <v>36.7</v>
      </c>
      <c r="I9" s="188" t="s">
        <v>204</v>
      </c>
      <c r="J9" s="98"/>
    </row>
    <row r="10" spans="1:10" ht="20.25" customHeight="1">
      <c r="A10" s="467"/>
      <c r="B10" s="469"/>
      <c r="C10" s="27" t="s">
        <v>55</v>
      </c>
      <c r="D10" s="177" t="s">
        <v>200</v>
      </c>
      <c r="E10" s="294"/>
      <c r="F10" s="28">
        <f t="shared" si="0"/>
        <v>0</v>
      </c>
      <c r="G10" s="300">
        <f>IF(E10="","",F10/F$28*100)</f>
      </c>
      <c r="H10" s="29">
        <v>39.1</v>
      </c>
      <c r="I10" s="189" t="s">
        <v>204</v>
      </c>
      <c r="J10" s="98"/>
    </row>
    <row r="11" spans="1:10" ht="20.25" customHeight="1">
      <c r="A11" s="467"/>
      <c r="B11" s="469"/>
      <c r="C11" s="27" t="s">
        <v>10</v>
      </c>
      <c r="D11" s="174" t="s">
        <v>211</v>
      </c>
      <c r="E11" s="294"/>
      <c r="F11" s="28">
        <f t="shared" si="0"/>
        <v>0</v>
      </c>
      <c r="G11" s="300">
        <f aca="true" t="shared" si="1" ref="G11:G16">IF(E11="","",F11/F$28*100)</f>
      </c>
      <c r="H11" s="29">
        <v>41.1</v>
      </c>
      <c r="I11" s="190" t="s">
        <v>202</v>
      </c>
      <c r="J11" s="98"/>
    </row>
    <row r="12" spans="1:10" ht="20.25" customHeight="1">
      <c r="A12" s="467"/>
      <c r="B12" s="469"/>
      <c r="C12" s="27" t="s">
        <v>11</v>
      </c>
      <c r="D12" s="174" t="s">
        <v>198</v>
      </c>
      <c r="E12" s="294"/>
      <c r="F12" s="28">
        <f t="shared" si="0"/>
        <v>0</v>
      </c>
      <c r="G12" s="300">
        <f t="shared" si="1"/>
      </c>
      <c r="H12" s="29">
        <v>54.5</v>
      </c>
      <c r="I12" s="189" t="s">
        <v>205</v>
      </c>
      <c r="J12" s="98"/>
    </row>
    <row r="13" spans="1:10" ht="20.25" customHeight="1">
      <c r="A13" s="467"/>
      <c r="B13" s="469"/>
      <c r="C13" s="30" t="s">
        <v>12</v>
      </c>
      <c r="D13" s="175" t="s">
        <v>198</v>
      </c>
      <c r="E13" s="294"/>
      <c r="F13" s="28">
        <f t="shared" si="0"/>
        <v>0</v>
      </c>
      <c r="G13" s="300">
        <f t="shared" si="1"/>
      </c>
      <c r="H13" s="29">
        <v>50.2</v>
      </c>
      <c r="I13" s="189" t="s">
        <v>205</v>
      </c>
      <c r="J13" s="98"/>
    </row>
    <row r="14" spans="1:10" ht="20.25" customHeight="1">
      <c r="A14" s="467"/>
      <c r="B14" s="469"/>
      <c r="C14" s="27" t="s">
        <v>13</v>
      </c>
      <c r="D14" s="177" t="s">
        <v>201</v>
      </c>
      <c r="E14" s="294"/>
      <c r="F14" s="28">
        <f t="shared" si="0"/>
        <v>0</v>
      </c>
      <c r="G14" s="300">
        <f t="shared" si="1"/>
      </c>
      <c r="H14" s="29">
        <v>34.6</v>
      </c>
      <c r="I14" s="189" t="s">
        <v>204</v>
      </c>
      <c r="J14" s="98"/>
    </row>
    <row r="15" spans="1:10" ht="20.25" customHeight="1">
      <c r="A15" s="467"/>
      <c r="B15" s="469"/>
      <c r="C15" s="27" t="s">
        <v>14</v>
      </c>
      <c r="D15" s="177" t="s">
        <v>201</v>
      </c>
      <c r="E15" s="294"/>
      <c r="F15" s="28">
        <f>E15*H15</f>
        <v>0</v>
      </c>
      <c r="G15" s="300">
        <f t="shared" si="1"/>
      </c>
      <c r="H15" s="29">
        <v>38.2</v>
      </c>
      <c r="I15" s="189" t="s">
        <v>204</v>
      </c>
      <c r="J15" s="98"/>
    </row>
    <row r="16" spans="1:10" ht="20.25" customHeight="1">
      <c r="A16" s="467"/>
      <c r="B16" s="469"/>
      <c r="C16" s="242" t="s">
        <v>254</v>
      </c>
      <c r="D16" s="243" t="s">
        <v>184</v>
      </c>
      <c r="E16" s="295"/>
      <c r="F16" s="258">
        <f>E16*H16</f>
        <v>0</v>
      </c>
      <c r="G16" s="301">
        <f t="shared" si="1"/>
      </c>
      <c r="H16" s="356"/>
      <c r="I16" s="357"/>
      <c r="J16" s="98"/>
    </row>
    <row r="17" spans="1:10" ht="20.25" customHeight="1" thickBot="1">
      <c r="A17" s="467"/>
      <c r="B17" s="470"/>
      <c r="C17" s="90" t="s">
        <v>15</v>
      </c>
      <c r="D17" s="34" t="s">
        <v>195</v>
      </c>
      <c r="E17" s="35"/>
      <c r="F17" s="297">
        <f>SUM(F9:F16)</f>
        <v>0</v>
      </c>
      <c r="G17" s="302">
        <f>IF(F17=0,"",F17/F$28*100)</f>
      </c>
      <c r="H17" s="441"/>
      <c r="I17" s="442"/>
      <c r="J17" s="98"/>
    </row>
    <row r="18" spans="1:10" ht="20.25" customHeight="1" thickTop="1">
      <c r="A18" s="467"/>
      <c r="B18" s="475" t="s">
        <v>0</v>
      </c>
      <c r="C18" s="36" t="s">
        <v>16</v>
      </c>
      <c r="D18" s="184" t="s">
        <v>196</v>
      </c>
      <c r="E18" s="296"/>
      <c r="F18" s="37">
        <f aca="true" t="shared" si="2" ref="F18:F23">E18*H18</f>
        <v>0</v>
      </c>
      <c r="G18" s="303">
        <f>IF(E18="","",F18/F$28*100)</f>
      </c>
      <c r="H18" s="38">
        <v>3.6</v>
      </c>
      <c r="I18" s="191" t="s">
        <v>199</v>
      </c>
      <c r="J18" s="98"/>
    </row>
    <row r="19" spans="1:10" ht="20.25" customHeight="1">
      <c r="A19" s="467"/>
      <c r="B19" s="469"/>
      <c r="C19" s="27" t="s">
        <v>17</v>
      </c>
      <c r="D19" s="183" t="s">
        <v>197</v>
      </c>
      <c r="E19" s="294"/>
      <c r="F19" s="28">
        <f t="shared" si="2"/>
        <v>0</v>
      </c>
      <c r="G19" s="300">
        <f>IF(E19="","",F19/F$28*100)</f>
      </c>
      <c r="H19" s="29">
        <v>3.6</v>
      </c>
      <c r="I19" s="189" t="s">
        <v>199</v>
      </c>
      <c r="J19" s="98"/>
    </row>
    <row r="20" spans="1:10" ht="20.25" customHeight="1">
      <c r="A20" s="467"/>
      <c r="B20" s="469"/>
      <c r="C20" s="27" t="s">
        <v>18</v>
      </c>
      <c r="D20" s="185" t="s">
        <v>196</v>
      </c>
      <c r="E20" s="294"/>
      <c r="F20" s="28">
        <f t="shared" si="2"/>
        <v>0</v>
      </c>
      <c r="G20" s="300">
        <f aca="true" t="shared" si="3" ref="G20:G27">IF(E20="","",F20/F$28*100)</f>
      </c>
      <c r="H20" s="29">
        <v>3.6</v>
      </c>
      <c r="I20" s="189" t="s">
        <v>199</v>
      </c>
      <c r="J20" s="98"/>
    </row>
    <row r="21" spans="1:10" ht="20.25" customHeight="1">
      <c r="A21" s="467"/>
      <c r="B21" s="469"/>
      <c r="C21" s="27" t="s">
        <v>19</v>
      </c>
      <c r="D21" s="185" t="s">
        <v>196</v>
      </c>
      <c r="E21" s="294"/>
      <c r="F21" s="28">
        <f t="shared" si="2"/>
        <v>0</v>
      </c>
      <c r="G21" s="300">
        <f>IF(E21="","",F21/F$28*100)</f>
      </c>
      <c r="H21" s="29">
        <v>3.6</v>
      </c>
      <c r="I21" s="189" t="s">
        <v>199</v>
      </c>
      <c r="J21" s="98"/>
    </row>
    <row r="22" spans="1:10" ht="20.25" customHeight="1">
      <c r="A22" s="467"/>
      <c r="B22" s="469"/>
      <c r="C22" s="27" t="s">
        <v>20</v>
      </c>
      <c r="D22" s="185" t="s">
        <v>196</v>
      </c>
      <c r="E22" s="294"/>
      <c r="F22" s="28">
        <f t="shared" si="2"/>
        <v>0</v>
      </c>
      <c r="G22" s="300">
        <f>IF(E22="","",F22/F$28*100)</f>
      </c>
      <c r="H22" s="29">
        <v>3.6</v>
      </c>
      <c r="I22" s="189" t="s">
        <v>199</v>
      </c>
      <c r="J22" s="98"/>
    </row>
    <row r="23" spans="1:10" ht="20.25" customHeight="1">
      <c r="A23" s="467"/>
      <c r="B23" s="469"/>
      <c r="C23" s="31" t="s">
        <v>21</v>
      </c>
      <c r="D23" s="186" t="s">
        <v>196</v>
      </c>
      <c r="E23" s="295"/>
      <c r="F23" s="32">
        <f t="shared" si="2"/>
        <v>0</v>
      </c>
      <c r="G23" s="301">
        <f>IF(E23="","",F23/F$28*100)</f>
      </c>
      <c r="H23" s="33">
        <v>3.6</v>
      </c>
      <c r="I23" s="192" t="s">
        <v>199</v>
      </c>
      <c r="J23" s="98"/>
    </row>
    <row r="24" spans="1:10" ht="20.25" customHeight="1" thickBot="1">
      <c r="A24" s="467"/>
      <c r="B24" s="476"/>
      <c r="C24" s="39" t="s">
        <v>22</v>
      </c>
      <c r="D24" s="40" t="s">
        <v>195</v>
      </c>
      <c r="E24" s="35"/>
      <c r="F24" s="297">
        <f>SUM(F18:F23)</f>
        <v>0</v>
      </c>
      <c r="G24" s="302">
        <f>IF(F24=0,"",F24/F$28*100)</f>
      </c>
      <c r="H24" s="471"/>
      <c r="I24" s="472"/>
      <c r="J24" s="98"/>
    </row>
    <row r="25" spans="1:10" ht="20.25" customHeight="1" thickTop="1">
      <c r="A25" s="467"/>
      <c r="B25" s="477" t="s">
        <v>70</v>
      </c>
      <c r="C25" s="238"/>
      <c r="D25" s="239"/>
      <c r="E25" s="293"/>
      <c r="F25" s="225">
        <f>E25*H25</f>
        <v>0</v>
      </c>
      <c r="G25" s="299">
        <f t="shared" si="3"/>
      </c>
      <c r="H25" s="223"/>
      <c r="I25" s="221"/>
      <c r="J25" s="98"/>
    </row>
    <row r="26" spans="1:10" ht="20.25" customHeight="1">
      <c r="A26" s="467"/>
      <c r="B26" s="469"/>
      <c r="C26" s="240"/>
      <c r="D26" s="241"/>
      <c r="E26" s="295"/>
      <c r="F26" s="225">
        <f>E26*H26</f>
        <v>0</v>
      </c>
      <c r="G26" s="301">
        <f t="shared" si="3"/>
      </c>
      <c r="H26" s="224"/>
      <c r="I26" s="222"/>
      <c r="J26" s="98"/>
    </row>
    <row r="27" spans="1:10" ht="20.25" customHeight="1" thickBot="1">
      <c r="A27" s="467"/>
      <c r="B27" s="478"/>
      <c r="C27" s="42" t="s">
        <v>23</v>
      </c>
      <c r="D27" s="43" t="s">
        <v>195</v>
      </c>
      <c r="E27" s="44"/>
      <c r="F27" s="298">
        <f>SUM(F25:F26)</f>
        <v>0</v>
      </c>
      <c r="G27" s="304">
        <f t="shared" si="3"/>
      </c>
      <c r="H27" s="473"/>
      <c r="I27" s="474"/>
      <c r="J27" s="98"/>
    </row>
    <row r="28" spans="1:10" ht="20.25" customHeight="1" thickBot="1">
      <c r="A28" s="468"/>
      <c r="B28" s="452" t="s">
        <v>24</v>
      </c>
      <c r="C28" s="453"/>
      <c r="D28" s="45" t="s">
        <v>195</v>
      </c>
      <c r="E28" s="46"/>
      <c r="F28" s="47">
        <f>F8+F17+F24+F27</f>
        <v>0</v>
      </c>
      <c r="G28" s="48">
        <v>100</v>
      </c>
      <c r="H28" s="18"/>
      <c r="I28" s="18"/>
      <c r="J28" s="16"/>
    </row>
    <row r="29" spans="1:10" ht="20.25" customHeight="1">
      <c r="A29" s="193"/>
      <c r="B29" s="194"/>
      <c r="C29" s="194"/>
      <c r="D29" s="194"/>
      <c r="E29" s="195"/>
      <c r="F29" s="196"/>
      <c r="G29" s="195"/>
      <c r="H29" s="18"/>
      <c r="I29" s="18"/>
      <c r="J29" s="16"/>
    </row>
    <row r="30" spans="1:10" s="3" customFormat="1" ht="15" customHeight="1">
      <c r="A30" s="72" t="s">
        <v>71</v>
      </c>
      <c r="B30" s="432" t="s">
        <v>276</v>
      </c>
      <c r="C30" s="433"/>
      <c r="D30" s="433"/>
      <c r="E30" s="433"/>
      <c r="F30" s="433"/>
      <c r="G30" s="433"/>
      <c r="H30" s="433"/>
      <c r="I30" s="433"/>
      <c r="J30" s="19"/>
    </row>
    <row r="31" spans="1:11" s="3" customFormat="1" ht="39" customHeight="1">
      <c r="A31" s="72" t="s">
        <v>71</v>
      </c>
      <c r="B31" s="78" t="s">
        <v>81</v>
      </c>
      <c r="C31" s="434" t="s">
        <v>176</v>
      </c>
      <c r="D31" s="434"/>
      <c r="E31" s="434"/>
      <c r="F31" s="434"/>
      <c r="G31" s="434"/>
      <c r="H31" s="434"/>
      <c r="I31" s="434"/>
      <c r="J31" s="97"/>
      <c r="K31" s="6"/>
    </row>
    <row r="32" spans="1:11" s="3" customFormat="1" ht="11.25" customHeight="1">
      <c r="A32" s="72"/>
      <c r="B32" s="78"/>
      <c r="C32" s="97"/>
      <c r="D32" s="97"/>
      <c r="E32" s="97"/>
      <c r="F32" s="97"/>
      <c r="G32" s="97"/>
      <c r="H32" s="97"/>
      <c r="I32" s="97"/>
      <c r="J32" s="97"/>
      <c r="K32" s="6"/>
    </row>
    <row r="33" spans="1:11" s="3" customFormat="1" ht="18.75" customHeight="1">
      <c r="A33" s="73" t="s">
        <v>72</v>
      </c>
      <c r="B33" s="79" t="s">
        <v>82</v>
      </c>
      <c r="C33" s="465" t="s">
        <v>177</v>
      </c>
      <c r="D33" s="465"/>
      <c r="E33" s="465"/>
      <c r="F33" s="465"/>
      <c r="G33" s="465"/>
      <c r="H33" s="465"/>
      <c r="I33" s="465"/>
      <c r="J33" s="97"/>
      <c r="K33" s="6"/>
    </row>
    <row r="34" spans="2:11" s="3" customFormat="1" ht="24.75" customHeight="1">
      <c r="B34" s="79" t="s">
        <v>83</v>
      </c>
      <c r="C34" s="460" t="s">
        <v>206</v>
      </c>
      <c r="D34" s="461"/>
      <c r="E34" s="461"/>
      <c r="F34" s="461"/>
      <c r="G34" s="461"/>
      <c r="H34" s="461"/>
      <c r="I34" s="461"/>
      <c r="J34" s="74"/>
      <c r="K34" s="74"/>
    </row>
    <row r="35" spans="2:11" s="3" customFormat="1" ht="33.75" customHeight="1">
      <c r="B35" s="79" t="s">
        <v>85</v>
      </c>
      <c r="C35" s="463" t="s">
        <v>84</v>
      </c>
      <c r="D35" s="464"/>
      <c r="E35" s="464"/>
      <c r="F35" s="464"/>
      <c r="G35" s="464"/>
      <c r="H35" s="464"/>
      <c r="I35" s="464"/>
      <c r="J35" s="74"/>
      <c r="K35" s="74"/>
    </row>
    <row r="36" spans="2:10" s="3" customFormat="1" ht="27.75" customHeight="1">
      <c r="B36" s="79" t="s">
        <v>116</v>
      </c>
      <c r="C36" s="463" t="s">
        <v>203</v>
      </c>
      <c r="D36" s="463"/>
      <c r="E36" s="463"/>
      <c r="F36" s="463"/>
      <c r="G36" s="463"/>
      <c r="H36" s="463"/>
      <c r="I36" s="463"/>
      <c r="J36" s="4"/>
    </row>
    <row r="37" spans="1:10" s="3" customFormat="1" ht="15" customHeight="1">
      <c r="A37" s="5"/>
      <c r="C37" s="19"/>
      <c r="D37" s="19"/>
      <c r="E37" s="19"/>
      <c r="F37" s="19"/>
      <c r="G37" s="19"/>
      <c r="H37" s="19"/>
      <c r="I37" s="19"/>
      <c r="J37" s="19"/>
    </row>
    <row r="38" spans="1:10" s="3" customFormat="1" ht="15" customHeight="1">
      <c r="A38" s="4"/>
      <c r="B38" s="19"/>
      <c r="C38" s="19"/>
      <c r="D38" s="19"/>
      <c r="E38" s="19"/>
      <c r="F38" s="19"/>
      <c r="G38" s="19"/>
      <c r="H38" s="19"/>
      <c r="I38" s="19"/>
      <c r="J38" s="19"/>
    </row>
    <row r="39" spans="2:10" s="3" customFormat="1" ht="13.5" customHeight="1">
      <c r="B39" s="462"/>
      <c r="C39" s="463"/>
      <c r="D39" s="463"/>
      <c r="E39" s="463"/>
      <c r="F39" s="463"/>
      <c r="G39" s="463"/>
      <c r="H39" s="463"/>
      <c r="I39" s="463"/>
      <c r="J39" s="463"/>
    </row>
    <row r="40" spans="2:10" s="3" customFormat="1" ht="13.5">
      <c r="B40" s="460"/>
      <c r="C40" s="461"/>
      <c r="D40" s="461"/>
      <c r="E40" s="461"/>
      <c r="F40" s="461"/>
      <c r="G40" s="461"/>
      <c r="H40" s="461"/>
      <c r="I40" s="461"/>
      <c r="J40" s="461"/>
    </row>
    <row r="41" spans="2:10" s="3" customFormat="1" ht="13.5">
      <c r="B41" s="460"/>
      <c r="C41" s="461"/>
      <c r="D41" s="461"/>
      <c r="E41" s="461"/>
      <c r="F41" s="461"/>
      <c r="G41" s="461"/>
      <c r="H41" s="461"/>
      <c r="I41" s="461"/>
      <c r="J41" s="461"/>
    </row>
    <row r="42" spans="2:10" s="3" customFormat="1" ht="38.25" customHeight="1">
      <c r="B42" s="5"/>
      <c r="C42" s="434"/>
      <c r="D42" s="434"/>
      <c r="E42" s="434"/>
      <c r="F42" s="434"/>
      <c r="G42" s="434"/>
      <c r="H42" s="434"/>
      <c r="I42" s="434"/>
      <c r="J42" s="434"/>
    </row>
    <row r="43" s="3" customFormat="1" ht="13.5"/>
    <row r="44" s="3" customFormat="1" ht="13.5"/>
    <row r="45" s="6" customFormat="1" ht="13.5"/>
    <row r="46" s="6" customFormat="1" ht="13.5"/>
    <row r="47" s="6" customFormat="1" ht="13.5"/>
    <row r="48" s="6" customFormat="1" ht="13.5"/>
    <row r="49" s="6" customFormat="1" ht="13.5"/>
    <row r="50" s="6" customFormat="1" ht="13.5"/>
  </sheetData>
  <sheetProtection password="CA03" sheet="1" objects="1" scenarios="1" selectLockedCells="1"/>
  <mergeCells count="24">
    <mergeCell ref="A8:A28"/>
    <mergeCell ref="B9:B17"/>
    <mergeCell ref="H24:I24"/>
    <mergeCell ref="H27:I27"/>
    <mergeCell ref="B18:B24"/>
    <mergeCell ref="B25:B27"/>
    <mergeCell ref="B41:J41"/>
    <mergeCell ref="B40:J40"/>
    <mergeCell ref="B39:J39"/>
    <mergeCell ref="C31:I31"/>
    <mergeCell ref="C34:I34"/>
    <mergeCell ref="C35:I35"/>
    <mergeCell ref="C36:I36"/>
    <mergeCell ref="C33:I33"/>
    <mergeCell ref="B30:I30"/>
    <mergeCell ref="C42:J42"/>
    <mergeCell ref="H5:I5"/>
    <mergeCell ref="H6:I6"/>
    <mergeCell ref="H7:I7"/>
    <mergeCell ref="H17:I17"/>
    <mergeCell ref="A5:C7"/>
    <mergeCell ref="B28:C28"/>
    <mergeCell ref="D5:D7"/>
    <mergeCell ref="E5:G5"/>
  </mergeCells>
  <printOptions/>
  <pageMargins left="0.92" right="0.2" top="1.05" bottom="1" header="0.512" footer="0.512"/>
  <pageSetup horizontalDpi="600" verticalDpi="600" orientation="portrait" paperSize="9" r:id="rId2"/>
  <headerFooter alignWithMargins="0">
    <oddFooter>&amp;C&amp;"ＭＳ ゴシック,標準"&amp;10-3-</oddFooter>
  </headerFooter>
  <drawing r:id="rId1"/>
</worksheet>
</file>

<file path=xl/worksheets/sheet4.xml><?xml version="1.0" encoding="utf-8"?>
<worksheet xmlns="http://schemas.openxmlformats.org/spreadsheetml/2006/main" xmlns:r="http://schemas.openxmlformats.org/officeDocument/2006/relationships">
  <dimension ref="A1:AA48"/>
  <sheetViews>
    <sheetView workbookViewId="0" topLeftCell="A1">
      <selection activeCell="K14" sqref="K14"/>
    </sheetView>
  </sheetViews>
  <sheetFormatPr defaultColWidth="9.00390625" defaultRowHeight="13.5"/>
  <cols>
    <col min="1" max="1" width="5.125" style="7" customWidth="1"/>
    <col min="2" max="2" width="4.25390625" style="7" customWidth="1"/>
    <col min="3" max="3" width="3.125" style="8" customWidth="1"/>
    <col min="4" max="4" width="3.125" style="7" customWidth="1"/>
    <col min="5" max="5" width="2.875" style="7" customWidth="1"/>
    <col min="6" max="6" width="16.00390625" style="7" customWidth="1"/>
    <col min="7" max="7" width="6.875" style="8" customWidth="1"/>
    <col min="8" max="8" width="10.00390625" style="7" customWidth="1"/>
    <col min="9" max="9" width="10.25390625" style="7" customWidth="1"/>
    <col min="10" max="10" width="7.625" style="9" customWidth="1"/>
    <col min="11" max="11" width="7.50390625" style="10" customWidth="1"/>
    <col min="12" max="12" width="12.25390625" style="11" customWidth="1"/>
    <col min="13" max="13" width="5.625" style="7" customWidth="1"/>
    <col min="14" max="14" width="9.875" style="7" customWidth="1"/>
    <col min="15" max="16384" width="9.00390625" style="7" customWidth="1"/>
  </cols>
  <sheetData>
    <row r="1" spans="2:14" ht="20.25">
      <c r="B1" s="49" t="s">
        <v>313</v>
      </c>
      <c r="C1" s="50"/>
      <c r="D1" s="51"/>
      <c r="E1" s="51"/>
      <c r="F1" s="51"/>
      <c r="G1" s="50"/>
      <c r="H1" s="51"/>
      <c r="I1" s="51"/>
      <c r="J1" s="52"/>
      <c r="K1" s="53"/>
      <c r="L1" s="54"/>
      <c r="M1" s="51"/>
      <c r="N1" s="51"/>
    </row>
    <row r="2" spans="2:14" ht="17.25">
      <c r="B2" s="257" t="s">
        <v>228</v>
      </c>
      <c r="C2" s="50"/>
      <c r="D2" s="51"/>
      <c r="E2" s="51"/>
      <c r="F2" s="51"/>
      <c r="G2" s="50"/>
      <c r="H2" s="51"/>
      <c r="I2" s="51"/>
      <c r="J2" s="52"/>
      <c r="K2" s="53"/>
      <c r="L2" s="54"/>
      <c r="M2" s="51"/>
      <c r="N2" s="51"/>
    </row>
    <row r="3" spans="2:14" ht="16.5" customHeight="1" thickBot="1">
      <c r="B3" s="20"/>
      <c r="C3" s="50"/>
      <c r="D3" s="51"/>
      <c r="E3" s="51"/>
      <c r="F3" s="51"/>
      <c r="G3" s="50"/>
      <c r="H3" s="51"/>
      <c r="J3" s="51" t="str">
        <f>'基礎情報&amp;削減目標'!B13</f>
        <v>平成   年 　月 　日～平成 　年 　月 　日</v>
      </c>
      <c r="K3" s="53"/>
      <c r="L3" s="54"/>
      <c r="M3" s="51"/>
      <c r="N3" s="51"/>
    </row>
    <row r="4" spans="2:14" ht="15" customHeight="1">
      <c r="B4" s="494"/>
      <c r="C4" s="495"/>
      <c r="D4" s="495"/>
      <c r="E4" s="495"/>
      <c r="F4" s="496"/>
      <c r="G4" s="500" t="s">
        <v>25</v>
      </c>
      <c r="H4" s="502" t="s">
        <v>26</v>
      </c>
      <c r="I4" s="503"/>
      <c r="J4" s="504"/>
      <c r="K4" s="505" t="s">
        <v>56</v>
      </c>
      <c r="L4" s="506"/>
      <c r="M4" s="479" t="s">
        <v>27</v>
      </c>
      <c r="N4" s="480"/>
    </row>
    <row r="5" spans="2:14" s="12" customFormat="1" ht="51.75" customHeight="1" thickBot="1">
      <c r="B5" s="497"/>
      <c r="C5" s="498"/>
      <c r="D5" s="498"/>
      <c r="E5" s="498"/>
      <c r="F5" s="499"/>
      <c r="G5" s="501"/>
      <c r="H5" s="55" t="s">
        <v>111</v>
      </c>
      <c r="I5" s="56" t="s">
        <v>219</v>
      </c>
      <c r="J5" s="57" t="s">
        <v>28</v>
      </c>
      <c r="K5" s="507"/>
      <c r="L5" s="508"/>
      <c r="M5" s="481"/>
      <c r="N5" s="482"/>
    </row>
    <row r="6" spans="2:14" ht="19.5" customHeight="1" thickBot="1">
      <c r="B6" s="483" t="s">
        <v>29</v>
      </c>
      <c r="C6" s="486" t="s">
        <v>30</v>
      </c>
      <c r="D6" s="489" t="s">
        <v>31</v>
      </c>
      <c r="E6" s="490"/>
      <c r="F6" s="491"/>
      <c r="G6" s="259" t="s">
        <v>197</v>
      </c>
      <c r="H6" s="305">
        <f>'②総エネルギー投入量'!E8</f>
        <v>0</v>
      </c>
      <c r="I6" s="306">
        <f>IF(H6="","",H6*K6)</f>
        <v>0</v>
      </c>
      <c r="J6" s="307">
        <f aca="true" t="shared" si="0" ref="J6:J14">IF(H6=0,"",I6/I$27*100)</f>
      </c>
      <c r="K6" s="58">
        <v>0.378</v>
      </c>
      <c r="L6" s="59" t="s">
        <v>220</v>
      </c>
      <c r="M6" s="492"/>
      <c r="N6" s="493"/>
    </row>
    <row r="7" spans="2:14" ht="19.5" customHeight="1">
      <c r="B7" s="484"/>
      <c r="C7" s="487"/>
      <c r="D7" s="554" t="s">
        <v>48</v>
      </c>
      <c r="E7" s="528" t="s">
        <v>32</v>
      </c>
      <c r="F7" s="529"/>
      <c r="G7" s="177" t="s">
        <v>200</v>
      </c>
      <c r="H7" s="308">
        <f>'②総エネルギー投入量'!E9</f>
        <v>0</v>
      </c>
      <c r="I7" s="309">
        <f aca="true" t="shared" si="1" ref="I7:I14">IF(H7="","",H7*K7*M7)</f>
        <v>0</v>
      </c>
      <c r="J7" s="310">
        <f t="shared" si="0"/>
      </c>
      <c r="K7" s="60">
        <v>0.0679</v>
      </c>
      <c r="L7" s="61" t="s">
        <v>221</v>
      </c>
      <c r="M7" s="62" t="s">
        <v>57</v>
      </c>
      <c r="N7" s="63" t="s">
        <v>224</v>
      </c>
    </row>
    <row r="8" spans="2:14" ht="19.5" customHeight="1">
      <c r="B8" s="484"/>
      <c r="C8" s="487"/>
      <c r="D8" s="554"/>
      <c r="E8" s="528" t="s">
        <v>33</v>
      </c>
      <c r="F8" s="529"/>
      <c r="G8" s="177" t="s">
        <v>200</v>
      </c>
      <c r="H8" s="308">
        <f>'②総エネルギー投入量'!E10</f>
        <v>0</v>
      </c>
      <c r="I8" s="309">
        <f t="shared" si="1"/>
        <v>0</v>
      </c>
      <c r="J8" s="311">
        <f t="shared" si="0"/>
      </c>
      <c r="K8" s="60">
        <v>0.0693</v>
      </c>
      <c r="L8" s="61" t="s">
        <v>222</v>
      </c>
      <c r="M8" s="62" t="s">
        <v>58</v>
      </c>
      <c r="N8" s="63" t="s">
        <v>223</v>
      </c>
    </row>
    <row r="9" spans="2:14" ht="19.5" customHeight="1">
      <c r="B9" s="484"/>
      <c r="C9" s="487"/>
      <c r="D9" s="554"/>
      <c r="E9" s="528" t="s">
        <v>34</v>
      </c>
      <c r="F9" s="529"/>
      <c r="G9" s="174" t="s">
        <v>211</v>
      </c>
      <c r="H9" s="308">
        <f>'②総エネルギー投入量'!E11</f>
        <v>0</v>
      </c>
      <c r="I9" s="309">
        <f t="shared" si="1"/>
        <v>0</v>
      </c>
      <c r="J9" s="311">
        <f t="shared" si="0"/>
      </c>
      <c r="K9" s="60">
        <v>0.0513</v>
      </c>
      <c r="L9" s="61" t="s">
        <v>222</v>
      </c>
      <c r="M9" s="62" t="s">
        <v>59</v>
      </c>
      <c r="N9" s="63" t="s">
        <v>202</v>
      </c>
    </row>
    <row r="10" spans="2:14" ht="19.5" customHeight="1">
      <c r="B10" s="484"/>
      <c r="C10" s="487"/>
      <c r="D10" s="554"/>
      <c r="E10" s="528" t="s">
        <v>35</v>
      </c>
      <c r="F10" s="529"/>
      <c r="G10" s="174" t="s">
        <v>198</v>
      </c>
      <c r="H10" s="308">
        <f>'②総エネルギー投入量'!E12</f>
        <v>0</v>
      </c>
      <c r="I10" s="309">
        <f t="shared" si="1"/>
        <v>0</v>
      </c>
      <c r="J10" s="311">
        <f t="shared" si="0"/>
      </c>
      <c r="K10" s="60">
        <v>0.0494</v>
      </c>
      <c r="L10" s="61" t="s">
        <v>222</v>
      </c>
      <c r="M10" s="64">
        <v>54.5</v>
      </c>
      <c r="N10" s="63" t="s">
        <v>225</v>
      </c>
    </row>
    <row r="11" spans="2:14" ht="19.5" customHeight="1">
      <c r="B11" s="484"/>
      <c r="C11" s="487"/>
      <c r="D11" s="554"/>
      <c r="E11" s="65" t="s">
        <v>60</v>
      </c>
      <c r="F11" s="66"/>
      <c r="G11" s="175" t="s">
        <v>198</v>
      </c>
      <c r="H11" s="308">
        <f>'②総エネルギー投入量'!E13</f>
        <v>0</v>
      </c>
      <c r="I11" s="309">
        <f t="shared" si="1"/>
        <v>0</v>
      </c>
      <c r="J11" s="311">
        <f t="shared" si="0"/>
      </c>
      <c r="K11" s="60">
        <v>0.0598</v>
      </c>
      <c r="L11" s="61" t="s">
        <v>222</v>
      </c>
      <c r="M11" s="64">
        <v>50.2</v>
      </c>
      <c r="N11" s="63" t="s">
        <v>225</v>
      </c>
    </row>
    <row r="12" spans="2:14" ht="19.5" customHeight="1">
      <c r="B12" s="484"/>
      <c r="C12" s="487"/>
      <c r="D12" s="554"/>
      <c r="E12" s="509" t="s">
        <v>61</v>
      </c>
      <c r="F12" s="510"/>
      <c r="G12" s="177" t="s">
        <v>201</v>
      </c>
      <c r="H12" s="308">
        <f>'②総エネルギー投入量'!E14</f>
        <v>0</v>
      </c>
      <c r="I12" s="309">
        <f t="shared" si="1"/>
        <v>0</v>
      </c>
      <c r="J12" s="311">
        <f t="shared" si="0"/>
      </c>
      <c r="K12" s="60">
        <v>0.0671</v>
      </c>
      <c r="L12" s="61" t="s">
        <v>222</v>
      </c>
      <c r="M12" s="64" t="s">
        <v>36</v>
      </c>
      <c r="N12" s="63" t="s">
        <v>223</v>
      </c>
    </row>
    <row r="13" spans="2:14" ht="19.5" customHeight="1">
      <c r="B13" s="484"/>
      <c r="C13" s="487"/>
      <c r="D13" s="554"/>
      <c r="E13" s="514" t="s">
        <v>62</v>
      </c>
      <c r="F13" s="515"/>
      <c r="G13" s="177" t="s">
        <v>201</v>
      </c>
      <c r="H13" s="308">
        <f>'②総エネルギー投入量'!E15</f>
        <v>0</v>
      </c>
      <c r="I13" s="309">
        <f t="shared" si="1"/>
        <v>0</v>
      </c>
      <c r="J13" s="311">
        <f t="shared" si="0"/>
      </c>
      <c r="K13" s="67">
        <v>0.0687</v>
      </c>
      <c r="L13" s="61" t="s">
        <v>222</v>
      </c>
      <c r="M13" s="62" t="s">
        <v>37</v>
      </c>
      <c r="N13" s="63" t="s">
        <v>223</v>
      </c>
    </row>
    <row r="14" spans="2:14" ht="19.5" customHeight="1" thickBot="1">
      <c r="B14" s="484"/>
      <c r="C14" s="487"/>
      <c r="D14" s="554"/>
      <c r="E14" s="538" t="str">
        <f>'②総エネルギー投入量'!C16</f>
        <v>その他*(       )</v>
      </c>
      <c r="F14" s="539"/>
      <c r="G14" s="247" t="str">
        <f>IF('②総エネルギー投入量'!D16=0,"",+'②総エネルギー投入量'!D16)</f>
        <v> </v>
      </c>
      <c r="H14" s="312">
        <f>'②総エネルギー投入量'!E16</f>
        <v>0</v>
      </c>
      <c r="I14" s="313">
        <f t="shared" si="1"/>
        <v>0</v>
      </c>
      <c r="J14" s="314">
        <f t="shared" si="0"/>
      </c>
      <c r="K14" s="245"/>
      <c r="L14" s="246"/>
      <c r="M14" s="358">
        <f>'②総エネルギー投入量'!H16</f>
        <v>0</v>
      </c>
      <c r="N14" s="359">
        <f>'②総エネルギー投入量'!I16</f>
        <v>0</v>
      </c>
    </row>
    <row r="15" spans="2:14" ht="19.5" customHeight="1" thickBot="1">
      <c r="B15" s="484"/>
      <c r="C15" s="487"/>
      <c r="D15" s="555"/>
      <c r="E15" s="516" t="s">
        <v>38</v>
      </c>
      <c r="F15" s="516"/>
      <c r="G15" s="517"/>
      <c r="H15" s="315"/>
      <c r="I15" s="316">
        <f>SUM(I7:I14)</f>
        <v>0</v>
      </c>
      <c r="J15" s="317">
        <f>IF(I15=0,"",I15/$I$27*100)</f>
      </c>
      <c r="K15" s="536"/>
      <c r="L15" s="537"/>
      <c r="M15" s="536"/>
      <c r="N15" s="537"/>
    </row>
    <row r="16" spans="2:14" ht="19.5" customHeight="1">
      <c r="B16" s="484"/>
      <c r="C16" s="487"/>
      <c r="D16" s="540" t="s">
        <v>261</v>
      </c>
      <c r="E16" s="543">
        <f>IF('②総エネルギー投入量'!C25="","",+'②総エネルギー投入量'!C25)</f>
      </c>
      <c r="F16" s="544"/>
      <c r="G16" s="248">
        <f>IF('②総エネルギー投入量'!D25=0,"",+'②総エネルギー投入量'!D25)</f>
      </c>
      <c r="H16" s="318">
        <f>'②総エネルギー投入量'!E25</f>
        <v>0</v>
      </c>
      <c r="I16" s="319">
        <f>IF(H16="","",H16*K16*M16)</f>
        <v>0</v>
      </c>
      <c r="J16" s="310">
        <f>IF(H16=0,"",I16/I$27*100)</f>
      </c>
      <c r="K16" s="251"/>
      <c r="L16" s="252"/>
      <c r="M16" s="253"/>
      <c r="N16" s="254"/>
    </row>
    <row r="17" spans="2:14" ht="19.5" customHeight="1">
      <c r="B17" s="484"/>
      <c r="C17" s="487"/>
      <c r="D17" s="541"/>
      <c r="E17" s="545">
        <f>IF('②総エネルギー投入量'!C26="","",+'②総エネルギー投入量'!C26)</f>
      </c>
      <c r="F17" s="546"/>
      <c r="G17" s="249">
        <f>IF('②総エネルギー投入量'!D26=0,"",+'②総エネルギー投入量'!D26)</f>
      </c>
      <c r="H17" s="320">
        <f>'②総エネルギー投入量'!E26</f>
        <v>0</v>
      </c>
      <c r="I17" s="321">
        <f>IF(H17="","",H17*K17*M17)</f>
        <v>0</v>
      </c>
      <c r="J17" s="322">
        <f>IF(H17=0,"",I17/I$27*100)</f>
      </c>
      <c r="K17" s="226"/>
      <c r="L17" s="227"/>
      <c r="M17" s="255"/>
      <c r="N17" s="256"/>
    </row>
    <row r="18" spans="2:14" ht="19.5" customHeight="1" thickBot="1">
      <c r="B18" s="484"/>
      <c r="C18" s="487"/>
      <c r="D18" s="542"/>
      <c r="E18" s="547" t="s">
        <v>39</v>
      </c>
      <c r="F18" s="547"/>
      <c r="G18" s="517"/>
      <c r="H18" s="323"/>
      <c r="I18" s="316">
        <f>SUM(I16:I17)</f>
        <v>0</v>
      </c>
      <c r="J18" s="317">
        <f>IF(I18=0,"",I18/$I$27*100)</f>
      </c>
      <c r="K18" s="548"/>
      <c r="L18" s="549"/>
      <c r="M18" s="552"/>
      <c r="N18" s="549"/>
    </row>
    <row r="19" spans="2:14" ht="19.5" customHeight="1" thickBot="1">
      <c r="B19" s="484"/>
      <c r="C19" s="488"/>
      <c r="D19" s="530" t="s">
        <v>40</v>
      </c>
      <c r="E19" s="530"/>
      <c r="F19" s="530"/>
      <c r="G19" s="531"/>
      <c r="H19" s="315"/>
      <c r="I19" s="306">
        <f>I18+I15+I6</f>
        <v>0</v>
      </c>
      <c r="J19" s="307">
        <f>IF(I19=0,"",I19/$I$27*100)</f>
      </c>
      <c r="K19" s="550"/>
      <c r="L19" s="551"/>
      <c r="M19" s="553"/>
      <c r="N19" s="551"/>
    </row>
    <row r="20" spans="1:14" ht="19.5" customHeight="1">
      <c r="A20" s="13"/>
      <c r="B20" s="484"/>
      <c r="C20" s="532" t="s">
        <v>41</v>
      </c>
      <c r="D20" s="533" t="s">
        <v>42</v>
      </c>
      <c r="E20" s="534"/>
      <c r="F20" s="535"/>
      <c r="G20" s="260" t="s">
        <v>218</v>
      </c>
      <c r="H20" s="324"/>
      <c r="I20" s="319">
        <f>H20*K20</f>
        <v>0</v>
      </c>
      <c r="J20" s="310">
        <f>IF(H20=0,"",I20/I$27*100)</f>
      </c>
      <c r="K20" s="70">
        <v>2.68</v>
      </c>
      <c r="L20" s="69" t="s">
        <v>226</v>
      </c>
      <c r="M20" s="556"/>
      <c r="N20" s="557"/>
    </row>
    <row r="21" spans="1:14" ht="19.5" customHeight="1">
      <c r="A21" s="13"/>
      <c r="B21" s="484"/>
      <c r="C21" s="512"/>
      <c r="D21" s="562" t="s">
        <v>43</v>
      </c>
      <c r="E21" s="529" t="s">
        <v>44</v>
      </c>
      <c r="F21" s="529"/>
      <c r="G21" s="261" t="s">
        <v>218</v>
      </c>
      <c r="H21" s="325"/>
      <c r="I21" s="309">
        <f>H21*K21</f>
        <v>0</v>
      </c>
      <c r="J21" s="326">
        <f>IF(H21=0,"",I21/I$27*100)</f>
      </c>
      <c r="K21" s="60">
        <v>2.9</v>
      </c>
      <c r="L21" s="61" t="s">
        <v>226</v>
      </c>
      <c r="M21" s="558"/>
      <c r="N21" s="559"/>
    </row>
    <row r="22" spans="2:14" ht="19.5" customHeight="1">
      <c r="B22" s="484"/>
      <c r="C22" s="512"/>
      <c r="D22" s="563"/>
      <c r="E22" s="564" t="s">
        <v>45</v>
      </c>
      <c r="F22" s="564"/>
      <c r="G22" s="262" t="s">
        <v>218</v>
      </c>
      <c r="H22" s="325"/>
      <c r="I22" s="309">
        <f>H22*K22</f>
        <v>0</v>
      </c>
      <c r="J22" s="326">
        <f>IF(H22=0,"",I22/I$27*100)</f>
      </c>
      <c r="K22" s="60">
        <v>2.6</v>
      </c>
      <c r="L22" s="61" t="s">
        <v>227</v>
      </c>
      <c r="M22" s="558"/>
      <c r="N22" s="559"/>
    </row>
    <row r="23" spans="2:14" ht="19.5" customHeight="1" thickBot="1">
      <c r="B23" s="484"/>
      <c r="C23" s="513"/>
      <c r="D23" s="520" t="s">
        <v>46</v>
      </c>
      <c r="E23" s="516"/>
      <c r="F23" s="516"/>
      <c r="G23" s="521"/>
      <c r="H23" s="327"/>
      <c r="I23" s="328">
        <f>SUM(I20:I22)</f>
        <v>0</v>
      </c>
      <c r="J23" s="329">
        <f>IF(I23=0,"",I23/$I$27*100)</f>
      </c>
      <c r="K23" s="550"/>
      <c r="L23" s="551"/>
      <c r="M23" s="560"/>
      <c r="N23" s="561"/>
    </row>
    <row r="24" spans="2:14" ht="19.5" customHeight="1">
      <c r="B24" s="484"/>
      <c r="C24" s="511" t="s">
        <v>262</v>
      </c>
      <c r="D24" s="522"/>
      <c r="E24" s="523"/>
      <c r="F24" s="524"/>
      <c r="G24" s="232"/>
      <c r="H24" s="324"/>
      <c r="I24" s="319">
        <f>H24*K24*M24</f>
        <v>0</v>
      </c>
      <c r="J24" s="310">
        <f>IF(H24=0,"",I24/I$27*100)</f>
      </c>
      <c r="K24" s="228"/>
      <c r="L24" s="229"/>
      <c r="M24" s="234"/>
      <c r="N24" s="235"/>
    </row>
    <row r="25" spans="2:14" ht="19.5" customHeight="1">
      <c r="B25" s="484"/>
      <c r="C25" s="512"/>
      <c r="D25" s="525"/>
      <c r="E25" s="526"/>
      <c r="F25" s="527"/>
      <c r="G25" s="233"/>
      <c r="H25" s="330"/>
      <c r="I25" s="321">
        <f>H25*K25*M25</f>
        <v>0</v>
      </c>
      <c r="J25" s="322">
        <f>IF(H25=0,"",I25/I$27*100)</f>
      </c>
      <c r="K25" s="230"/>
      <c r="L25" s="231"/>
      <c r="M25" s="236"/>
      <c r="N25" s="237"/>
    </row>
    <row r="26" spans="2:14" ht="25.5" customHeight="1" thickBot="1">
      <c r="B26" s="484"/>
      <c r="C26" s="513"/>
      <c r="D26" s="520" t="s">
        <v>39</v>
      </c>
      <c r="E26" s="516"/>
      <c r="F26" s="516"/>
      <c r="G26" s="521"/>
      <c r="H26" s="331"/>
      <c r="I26" s="316">
        <f>SUM(I24:I25)</f>
        <v>0</v>
      </c>
      <c r="J26" s="317">
        <f>IF(I27=0,"",I26/$I$27*100)</f>
      </c>
      <c r="K26" s="548"/>
      <c r="L26" s="549"/>
      <c r="M26" s="552"/>
      <c r="N26" s="549"/>
    </row>
    <row r="27" spans="2:14" ht="19.5" customHeight="1" thickBot="1">
      <c r="B27" s="485"/>
      <c r="C27" s="572" t="s">
        <v>47</v>
      </c>
      <c r="D27" s="530"/>
      <c r="E27" s="530"/>
      <c r="F27" s="530"/>
      <c r="G27" s="530"/>
      <c r="H27" s="68"/>
      <c r="I27" s="332">
        <f>I26+I23+I19</f>
        <v>0</v>
      </c>
      <c r="J27" s="71">
        <v>100</v>
      </c>
      <c r="K27" s="550"/>
      <c r="L27" s="551"/>
      <c r="M27" s="553"/>
      <c r="N27" s="551"/>
    </row>
    <row r="28" spans="2:14" ht="19.5" customHeight="1" thickBot="1">
      <c r="B28" s="573" t="s">
        <v>113</v>
      </c>
      <c r="C28" s="518" t="s">
        <v>114</v>
      </c>
      <c r="D28" s="518"/>
      <c r="E28" s="518"/>
      <c r="F28" s="518"/>
      <c r="G28" s="518"/>
      <c r="H28" s="250"/>
      <c r="I28" s="96"/>
      <c r="J28" s="94"/>
      <c r="K28" s="95"/>
      <c r="L28" s="95"/>
      <c r="M28" s="95"/>
      <c r="N28" s="95"/>
    </row>
    <row r="29" spans="2:14" ht="19.5" customHeight="1" thickBot="1">
      <c r="B29" s="574"/>
      <c r="C29" s="519" t="s">
        <v>255</v>
      </c>
      <c r="D29" s="519"/>
      <c r="E29" s="519"/>
      <c r="F29" s="519"/>
      <c r="G29" s="519"/>
      <c r="H29" s="250"/>
      <c r="I29" s="96"/>
      <c r="J29" s="94"/>
      <c r="K29" s="95"/>
      <c r="L29" s="95"/>
      <c r="M29" s="95"/>
      <c r="N29" s="95"/>
    </row>
    <row r="30" spans="2:14" ht="19.5" customHeight="1" thickBot="1">
      <c r="B30" s="574"/>
      <c r="C30" s="519" t="s">
        <v>255</v>
      </c>
      <c r="D30" s="519"/>
      <c r="E30" s="519"/>
      <c r="F30" s="519"/>
      <c r="G30" s="519"/>
      <c r="H30" s="250"/>
      <c r="J30" s="94"/>
      <c r="K30" s="95"/>
      <c r="L30" s="95"/>
      <c r="M30" s="95"/>
      <c r="N30" s="95"/>
    </row>
    <row r="31" spans="2:14" ht="12">
      <c r="B31" s="51"/>
      <c r="C31" s="50"/>
      <c r="D31" s="51"/>
      <c r="E31" s="51"/>
      <c r="F31" s="51"/>
      <c r="G31" s="50"/>
      <c r="H31" s="51"/>
      <c r="I31" s="51"/>
      <c r="J31" s="52"/>
      <c r="K31" s="53"/>
      <c r="L31" s="54"/>
      <c r="M31" s="51"/>
      <c r="N31" s="51"/>
    </row>
    <row r="32" spans="2:27" ht="38.25" customHeight="1">
      <c r="B32" s="570" t="s">
        <v>71</v>
      </c>
      <c r="C32" s="570"/>
      <c r="D32" s="569" t="s">
        <v>112</v>
      </c>
      <c r="E32" s="569"/>
      <c r="F32" s="569"/>
      <c r="G32" s="569"/>
      <c r="H32" s="569"/>
      <c r="I32" s="569"/>
      <c r="J32" s="569"/>
      <c r="K32" s="569"/>
      <c r="L32" s="569"/>
      <c r="M32" s="569"/>
      <c r="N32" s="569"/>
      <c r="O32" s="567"/>
      <c r="P32" s="568"/>
      <c r="Q32" s="568"/>
      <c r="R32" s="568"/>
      <c r="S32" s="568"/>
      <c r="T32" s="568"/>
      <c r="U32" s="568"/>
      <c r="V32" s="568"/>
      <c r="W32" s="568"/>
      <c r="X32" s="568"/>
      <c r="Y32" s="568"/>
      <c r="Z32" s="568"/>
      <c r="AA32" s="568"/>
    </row>
    <row r="33" spans="2:8" s="14" customFormat="1" ht="13.5">
      <c r="B33" s="565" t="s">
        <v>72</v>
      </c>
      <c r="C33" s="566"/>
      <c r="D33" s="571" t="s">
        <v>73</v>
      </c>
      <c r="E33" s="569"/>
      <c r="F33" s="569"/>
      <c r="G33" s="569"/>
      <c r="H33" s="569"/>
    </row>
    <row r="34" spans="3:14" ht="13.5">
      <c r="C34" s="50"/>
      <c r="E34" s="76" t="s">
        <v>75</v>
      </c>
      <c r="F34" s="575" t="s">
        <v>76</v>
      </c>
      <c r="G34" s="461"/>
      <c r="H34" s="461"/>
      <c r="I34" s="461"/>
      <c r="J34" s="461"/>
      <c r="K34" s="461"/>
      <c r="L34" s="461"/>
      <c r="M34" s="461"/>
      <c r="N34" s="461"/>
    </row>
    <row r="35" spans="3:14" ht="13.5" customHeight="1">
      <c r="C35" s="50"/>
      <c r="E35" s="76" t="s">
        <v>77</v>
      </c>
      <c r="F35" s="575" t="s">
        <v>212</v>
      </c>
      <c r="G35" s="461"/>
      <c r="H35" s="461"/>
      <c r="I35" s="461"/>
      <c r="J35" s="461"/>
      <c r="K35" s="461"/>
      <c r="L35" s="461"/>
      <c r="M35" s="461"/>
      <c r="N35" s="461"/>
    </row>
    <row r="36" spans="4:14" ht="7.5" customHeight="1">
      <c r="D36" s="571"/>
      <c r="E36" s="464"/>
      <c r="F36" s="464"/>
      <c r="G36" s="464"/>
      <c r="H36" s="464"/>
      <c r="I36" s="464"/>
      <c r="J36" s="464"/>
      <c r="K36" s="464"/>
      <c r="L36" s="464"/>
      <c r="M36" s="464"/>
      <c r="N36" s="464"/>
    </row>
    <row r="37" spans="4:14" ht="13.5" customHeight="1">
      <c r="D37" s="571" t="s">
        <v>74</v>
      </c>
      <c r="E37" s="464"/>
      <c r="F37" s="464"/>
      <c r="G37" s="464"/>
      <c r="H37" s="464"/>
      <c r="I37" s="464"/>
      <c r="J37" s="464"/>
      <c r="K37" s="464"/>
      <c r="L37" s="464"/>
      <c r="M37" s="464"/>
      <c r="N37" s="464"/>
    </row>
    <row r="38" spans="5:14" ht="13.5" customHeight="1">
      <c r="E38" s="77" t="s">
        <v>75</v>
      </c>
      <c r="F38" s="569" t="s">
        <v>178</v>
      </c>
      <c r="G38" s="578"/>
      <c r="H38" s="578"/>
      <c r="I38" s="578"/>
      <c r="J38" s="578"/>
      <c r="K38" s="578"/>
      <c r="L38" s="578"/>
      <c r="M38" s="578"/>
      <c r="N38" s="578"/>
    </row>
    <row r="39" spans="5:16" ht="25.5" customHeight="1">
      <c r="E39" s="77" t="s">
        <v>78</v>
      </c>
      <c r="F39" s="579" t="s">
        <v>179</v>
      </c>
      <c r="G39" s="578"/>
      <c r="H39" s="578"/>
      <c r="I39" s="578"/>
      <c r="J39" s="578"/>
      <c r="K39" s="578"/>
      <c r="L39" s="578"/>
      <c r="M39" s="578"/>
      <c r="N39" s="578"/>
      <c r="O39" s="75"/>
      <c r="P39" s="75"/>
    </row>
    <row r="40" spans="5:16" ht="13.5" customHeight="1">
      <c r="E40" s="77" t="s">
        <v>79</v>
      </c>
      <c r="F40" s="579" t="s">
        <v>180</v>
      </c>
      <c r="G40" s="578"/>
      <c r="H40" s="578"/>
      <c r="I40" s="578"/>
      <c r="J40" s="578"/>
      <c r="K40" s="578"/>
      <c r="L40" s="578"/>
      <c r="M40" s="578"/>
      <c r="N40" s="578"/>
      <c r="O40" s="75"/>
      <c r="P40" s="75"/>
    </row>
    <row r="41" spans="4:14" ht="6.75" customHeight="1">
      <c r="D41" s="571"/>
      <c r="E41" s="464"/>
      <c r="F41" s="464"/>
      <c r="G41" s="464"/>
      <c r="H41" s="464"/>
      <c r="I41" s="464"/>
      <c r="J41" s="464"/>
      <c r="K41" s="464"/>
      <c r="L41" s="464"/>
      <c r="M41" s="464"/>
      <c r="N41" s="464"/>
    </row>
    <row r="42" spans="2:6" ht="12">
      <c r="B42" s="4"/>
      <c r="D42" s="410" t="s">
        <v>263</v>
      </c>
      <c r="E42" s="410"/>
      <c r="F42" s="410"/>
    </row>
    <row r="43" spans="2:5" ht="13.5" customHeight="1">
      <c r="B43" s="51"/>
      <c r="E43" s="7" t="s">
        <v>80</v>
      </c>
    </row>
    <row r="44" ht="12" hidden="1"/>
    <row r="45" spans="2:14" ht="15" customHeight="1">
      <c r="B45" s="197"/>
      <c r="C45" s="198"/>
      <c r="D45" s="198"/>
      <c r="E45" s="198"/>
      <c r="F45" s="198"/>
      <c r="G45" s="198"/>
      <c r="H45" s="198"/>
      <c r="I45" s="198"/>
      <c r="J45" s="198"/>
      <c r="K45" s="198"/>
      <c r="L45" s="198"/>
      <c r="M45" s="198"/>
      <c r="N45" s="198"/>
    </row>
    <row r="48" spans="5:15" ht="13.5">
      <c r="E48" s="576"/>
      <c r="F48" s="577"/>
      <c r="G48" s="577"/>
      <c r="H48" s="577"/>
      <c r="I48" s="577"/>
      <c r="J48" s="577"/>
      <c r="K48" s="577"/>
      <c r="L48" s="577"/>
      <c r="M48" s="577"/>
      <c r="N48" s="577"/>
      <c r="O48" s="577"/>
    </row>
  </sheetData>
  <sheetProtection password="CA03" sheet="1" objects="1" scenarios="1" selectLockedCells="1"/>
  <mergeCells count="61">
    <mergeCell ref="F34:N34"/>
    <mergeCell ref="F35:N35"/>
    <mergeCell ref="E48:O48"/>
    <mergeCell ref="D41:N41"/>
    <mergeCell ref="D36:N36"/>
    <mergeCell ref="D37:N37"/>
    <mergeCell ref="F38:N38"/>
    <mergeCell ref="F39:N39"/>
    <mergeCell ref="F40:N40"/>
    <mergeCell ref="D42:F42"/>
    <mergeCell ref="B33:C33"/>
    <mergeCell ref="O32:AA32"/>
    <mergeCell ref="D32:N32"/>
    <mergeCell ref="B32:C32"/>
    <mergeCell ref="D33:H33"/>
    <mergeCell ref="K26:L27"/>
    <mergeCell ref="M26:N27"/>
    <mergeCell ref="C27:G27"/>
    <mergeCell ref="C30:G30"/>
    <mergeCell ref="B28:B30"/>
    <mergeCell ref="M20:N23"/>
    <mergeCell ref="D21:D22"/>
    <mergeCell ref="E21:F21"/>
    <mergeCell ref="E22:F22"/>
    <mergeCell ref="D23:G23"/>
    <mergeCell ref="K23:L23"/>
    <mergeCell ref="K15:L15"/>
    <mergeCell ref="E14:F14"/>
    <mergeCell ref="M15:N15"/>
    <mergeCell ref="D16:D18"/>
    <mergeCell ref="E16:F16"/>
    <mergeCell ref="E17:F17"/>
    <mergeCell ref="E18:G18"/>
    <mergeCell ref="K18:L19"/>
    <mergeCell ref="M18:N19"/>
    <mergeCell ref="D7:D15"/>
    <mergeCell ref="E7:F7"/>
    <mergeCell ref="E8:F8"/>
    <mergeCell ref="E9:F9"/>
    <mergeCell ref="E10:F10"/>
    <mergeCell ref="D19:G19"/>
    <mergeCell ref="C20:C23"/>
    <mergeCell ref="D20:F20"/>
    <mergeCell ref="C24:C26"/>
    <mergeCell ref="E13:F13"/>
    <mergeCell ref="E15:G15"/>
    <mergeCell ref="C28:G28"/>
    <mergeCell ref="C29:G29"/>
    <mergeCell ref="D26:G26"/>
    <mergeCell ref="D24:F24"/>
    <mergeCell ref="D25:F25"/>
    <mergeCell ref="M4:N5"/>
    <mergeCell ref="B6:B27"/>
    <mergeCell ref="C6:C19"/>
    <mergeCell ref="D6:F6"/>
    <mergeCell ref="M6:N6"/>
    <mergeCell ref="B4:F5"/>
    <mergeCell ref="G4:G5"/>
    <mergeCell ref="H4:J4"/>
    <mergeCell ref="K4:L5"/>
    <mergeCell ref="E12:F12"/>
  </mergeCells>
  <printOptions/>
  <pageMargins left="0.35433070866141736" right="0.15748031496062992" top="0.6692913385826772" bottom="0.6692913385826772" header="0.4330708661417323" footer="0.3937007874015748"/>
  <pageSetup horizontalDpi="600" verticalDpi="600" orientation="portrait" paperSize="9" scale="99" r:id="rId2"/>
  <headerFooter alignWithMargins="0">
    <oddFooter>&amp;C&amp;"ＭＳ ゴシック,標準"&amp;10-4-</oddFooter>
  </headerFooter>
  <drawing r:id="rId1"/>
</worksheet>
</file>

<file path=xl/worksheets/sheet5.xml><?xml version="1.0" encoding="utf-8"?>
<worksheet xmlns="http://schemas.openxmlformats.org/spreadsheetml/2006/main" xmlns:r="http://schemas.openxmlformats.org/officeDocument/2006/relationships">
  <dimension ref="A1:H28"/>
  <sheetViews>
    <sheetView workbookViewId="0" topLeftCell="A1">
      <selection activeCell="G5" sqref="G5"/>
    </sheetView>
  </sheetViews>
  <sheetFormatPr defaultColWidth="9.00390625" defaultRowHeight="13.5"/>
  <cols>
    <col min="1" max="1" width="3.25390625" style="0" customWidth="1"/>
    <col min="2" max="4" width="4.00390625" style="0" customWidth="1"/>
    <col min="5" max="5" width="16.625" style="0" customWidth="1"/>
    <col min="6" max="6" width="13.75390625" style="0" customWidth="1"/>
    <col min="7" max="7" width="8.00390625" style="0" customWidth="1"/>
    <col min="8" max="8" width="9.50390625" style="0" customWidth="1"/>
    <col min="9" max="9" width="8.00390625" style="0" customWidth="1"/>
    <col min="10" max="10" width="9.75390625" style="0" customWidth="1"/>
    <col min="11" max="11" width="12.25390625" style="0" customWidth="1"/>
    <col min="12" max="12" width="3.25390625" style="0" customWidth="1"/>
  </cols>
  <sheetData>
    <row r="1" ht="21" customHeight="1">
      <c r="B1" s="49" t="s">
        <v>320</v>
      </c>
    </row>
    <row r="2" ht="14.25" thickBot="1">
      <c r="A2" s="91" t="s">
        <v>252</v>
      </c>
    </row>
    <row r="3" spans="1:6" ht="13.5">
      <c r="A3" s="91"/>
      <c r="B3" s="609"/>
      <c r="C3" s="610"/>
      <c r="D3" s="610"/>
      <c r="E3" s="610"/>
      <c r="F3" s="593" t="s">
        <v>316</v>
      </c>
    </row>
    <row r="4" spans="2:8" ht="14.25" customHeight="1">
      <c r="B4" s="611"/>
      <c r="C4" s="612"/>
      <c r="D4" s="612"/>
      <c r="E4" s="612"/>
      <c r="F4" s="594"/>
      <c r="H4" s="92"/>
    </row>
    <row r="5" spans="2:8" ht="27" customHeight="1" thickBot="1">
      <c r="B5" s="613"/>
      <c r="C5" s="614"/>
      <c r="D5" s="614"/>
      <c r="E5" s="614"/>
      <c r="F5" s="595"/>
      <c r="H5" s="93"/>
    </row>
    <row r="6" spans="2:6" ht="14.25">
      <c r="B6" s="586" t="s">
        <v>174</v>
      </c>
      <c r="C6" s="601" t="s">
        <v>100</v>
      </c>
      <c r="D6" s="582" t="s">
        <v>101</v>
      </c>
      <c r="E6" s="583"/>
      <c r="F6" s="333"/>
    </row>
    <row r="7" spans="2:6" ht="13.5">
      <c r="B7" s="587"/>
      <c r="C7" s="602"/>
      <c r="D7" s="584" t="s">
        <v>102</v>
      </c>
      <c r="E7" s="585"/>
      <c r="F7" s="334"/>
    </row>
    <row r="8" spans="2:6" ht="13.5">
      <c r="B8" s="587"/>
      <c r="C8" s="602"/>
      <c r="D8" s="584" t="s">
        <v>103</v>
      </c>
      <c r="E8" s="585"/>
      <c r="F8" s="334"/>
    </row>
    <row r="9" spans="2:6" ht="13.5">
      <c r="B9" s="587"/>
      <c r="C9" s="602"/>
      <c r="D9" s="584" t="s">
        <v>104</v>
      </c>
      <c r="E9" s="585"/>
      <c r="F9" s="334"/>
    </row>
    <row r="10" spans="2:6" ht="13.5">
      <c r="B10" s="587"/>
      <c r="C10" s="602"/>
      <c r="D10" s="584" t="s">
        <v>181</v>
      </c>
      <c r="E10" s="585"/>
      <c r="F10" s="334"/>
    </row>
    <row r="11" spans="2:6" ht="13.5">
      <c r="B11" s="587"/>
      <c r="C11" s="602"/>
      <c r="D11" s="580" t="s">
        <v>186</v>
      </c>
      <c r="E11" s="581"/>
      <c r="F11" s="334"/>
    </row>
    <row r="12" spans="2:6" ht="13.5">
      <c r="B12" s="587"/>
      <c r="C12" s="602"/>
      <c r="D12" s="599" t="s">
        <v>264</v>
      </c>
      <c r="E12" s="600"/>
      <c r="F12" s="334"/>
    </row>
    <row r="13" spans="2:6" ht="13.5">
      <c r="B13" s="587"/>
      <c r="C13" s="602"/>
      <c r="D13" s="584" t="s">
        <v>119</v>
      </c>
      <c r="E13" s="585"/>
      <c r="F13" s="334"/>
    </row>
    <row r="14" spans="2:6" ht="13.5">
      <c r="B14" s="587"/>
      <c r="C14" s="602"/>
      <c r="D14" s="591" t="s">
        <v>119</v>
      </c>
      <c r="E14" s="592"/>
      <c r="F14" s="335"/>
    </row>
    <row r="15" spans="2:6" ht="13.5">
      <c r="B15" s="587"/>
      <c r="C15" s="602"/>
      <c r="D15" s="596" t="s">
        <v>106</v>
      </c>
      <c r="E15" s="103" t="s">
        <v>44</v>
      </c>
      <c r="F15" s="336"/>
    </row>
    <row r="16" spans="2:6" ht="13.5">
      <c r="B16" s="587"/>
      <c r="C16" s="602"/>
      <c r="D16" s="597"/>
      <c r="E16" s="104" t="s">
        <v>107</v>
      </c>
      <c r="F16" s="334"/>
    </row>
    <row r="17" spans="2:6" ht="13.5">
      <c r="B17" s="587"/>
      <c r="C17" s="602"/>
      <c r="D17" s="597"/>
      <c r="E17" s="104" t="s">
        <v>108</v>
      </c>
      <c r="F17" s="334"/>
    </row>
    <row r="18" spans="2:6" ht="13.5">
      <c r="B18" s="587"/>
      <c r="C18" s="602"/>
      <c r="D18" s="598"/>
      <c r="E18" s="380" t="s">
        <v>266</v>
      </c>
      <c r="F18" s="337"/>
    </row>
    <row r="19" spans="2:6" ht="14.25" thickBot="1">
      <c r="B19" s="587"/>
      <c r="C19" s="603"/>
      <c r="D19" s="615" t="s">
        <v>99</v>
      </c>
      <c r="E19" s="616"/>
      <c r="F19" s="338">
        <f>SUM(F6:F18)</f>
        <v>0</v>
      </c>
    </row>
    <row r="20" spans="2:8" ht="26.25" customHeight="1">
      <c r="B20" s="587"/>
      <c r="C20" s="604" t="s">
        <v>123</v>
      </c>
      <c r="D20" s="102" t="s">
        <v>98</v>
      </c>
      <c r="E20" s="110" t="s">
        <v>120</v>
      </c>
      <c r="F20" s="339"/>
      <c r="H20" s="93"/>
    </row>
    <row r="21" spans="2:6" ht="48.75" customHeight="1">
      <c r="B21" s="587"/>
      <c r="C21" s="605"/>
      <c r="D21" s="107" t="s">
        <v>121</v>
      </c>
      <c r="E21" s="108" t="s">
        <v>182</v>
      </c>
      <c r="F21" s="340"/>
    </row>
    <row r="22" spans="2:6" ht="49.5">
      <c r="B22" s="587"/>
      <c r="C22" s="605"/>
      <c r="D22" s="105" t="s">
        <v>122</v>
      </c>
      <c r="E22" s="106" t="s">
        <v>124</v>
      </c>
      <c r="F22" s="342"/>
    </row>
    <row r="23" spans="2:6" ht="14.25" thickBot="1">
      <c r="B23" s="587"/>
      <c r="C23" s="606"/>
      <c r="D23" s="607" t="s">
        <v>99</v>
      </c>
      <c r="E23" s="608"/>
      <c r="F23" s="338">
        <f>SUM(F20:F22)</f>
        <v>0</v>
      </c>
    </row>
    <row r="24" spans="2:6" ht="14.25" thickBot="1">
      <c r="B24" s="588"/>
      <c r="C24" s="589" t="s">
        <v>109</v>
      </c>
      <c r="D24" s="590"/>
      <c r="E24" s="590"/>
      <c r="F24" s="343">
        <f>F19+F23</f>
        <v>0</v>
      </c>
    </row>
    <row r="26" ht="13.5">
      <c r="B26" s="111" t="s">
        <v>183</v>
      </c>
    </row>
    <row r="27" ht="13.5">
      <c r="B27" s="101" t="s">
        <v>317</v>
      </c>
    </row>
    <row r="28" ht="13.5">
      <c r="B28" s="101"/>
    </row>
  </sheetData>
  <sheetProtection selectLockedCells="1"/>
  <mergeCells count="18">
    <mergeCell ref="F3:F5"/>
    <mergeCell ref="D15:D18"/>
    <mergeCell ref="D12:E12"/>
    <mergeCell ref="D9:E9"/>
    <mergeCell ref="C6:C19"/>
    <mergeCell ref="C20:C23"/>
    <mergeCell ref="D23:E23"/>
    <mergeCell ref="B3:E5"/>
    <mergeCell ref="D8:E8"/>
    <mergeCell ref="D19:E19"/>
    <mergeCell ref="D11:E11"/>
    <mergeCell ref="D6:E6"/>
    <mergeCell ref="D7:E7"/>
    <mergeCell ref="D13:E13"/>
    <mergeCell ref="B6:B24"/>
    <mergeCell ref="D10:E10"/>
    <mergeCell ref="C24:E24"/>
    <mergeCell ref="D14:E14"/>
  </mergeCells>
  <printOptions/>
  <pageMargins left="0.75" right="0.35" top="1" bottom="1" header="0.512" footer="0.512"/>
  <pageSetup horizontalDpi="600" verticalDpi="600" orientation="portrait" paperSize="9" r:id="rId2"/>
  <headerFooter alignWithMargins="0">
    <oddFooter>&amp;C&amp;"ＭＳ ゴシック,標準"&amp;10-5-</oddFooter>
  </headerFooter>
  <drawing r:id="rId1"/>
</worksheet>
</file>

<file path=xl/worksheets/sheet6.xml><?xml version="1.0" encoding="utf-8"?>
<worksheet xmlns="http://schemas.openxmlformats.org/spreadsheetml/2006/main" xmlns:r="http://schemas.openxmlformats.org/officeDocument/2006/relationships">
  <dimension ref="A1:AW17"/>
  <sheetViews>
    <sheetView zoomScalePageLayoutView="0" workbookViewId="0" topLeftCell="A1">
      <selection activeCell="A1" sqref="A1:AW1"/>
    </sheetView>
  </sheetViews>
  <sheetFormatPr defaultColWidth="9.00390625" defaultRowHeight="13.5" outlineLevelRow="2"/>
  <cols>
    <col min="1" max="1" width="4.75390625" style="112" customWidth="1"/>
    <col min="2" max="2" width="6.25390625" style="112" customWidth="1"/>
    <col min="3" max="3" width="3.625" style="112" customWidth="1"/>
    <col min="4" max="4" width="19.375" style="112" customWidth="1"/>
    <col min="5" max="8" width="19.375" style="112" hidden="1" customWidth="1"/>
    <col min="9" max="9" width="6.50390625" style="112" hidden="1" customWidth="1"/>
    <col min="10" max="10" width="7.75390625" style="112" hidden="1" customWidth="1"/>
    <col min="11" max="11" width="8.00390625" style="161" hidden="1" customWidth="1"/>
    <col min="12" max="12" width="5.25390625" style="161" hidden="1" customWidth="1"/>
    <col min="13" max="13" width="5.75390625" style="161" hidden="1" customWidth="1"/>
    <col min="14" max="14" width="7.875" style="161" hidden="1" customWidth="1"/>
    <col min="15" max="15" width="10.625" style="161" hidden="1" customWidth="1"/>
    <col min="16" max="16" width="4.25390625" style="162" hidden="1" customWidth="1"/>
    <col min="17" max="17" width="5.50390625" style="162" hidden="1" customWidth="1"/>
    <col min="18" max="18" width="6.00390625" style="162" hidden="1" customWidth="1"/>
    <col min="19" max="19" width="5.75390625" style="162" hidden="1" customWidth="1"/>
    <col min="20" max="20" width="11.25390625" style="162" hidden="1" customWidth="1"/>
    <col min="21" max="21" width="9.25390625" style="163" customWidth="1"/>
    <col min="22" max="22" width="12.625" style="163" customWidth="1"/>
    <col min="23" max="23" width="12.375" style="169" customWidth="1"/>
    <col min="24" max="24" width="10.00390625" style="163" customWidth="1"/>
    <col min="25" max="25" width="10.625" style="112" customWidth="1"/>
    <col min="26" max="26" width="11.25390625" style="163" customWidth="1"/>
    <col min="27" max="27" width="12.125" style="112" customWidth="1"/>
    <col min="28" max="28" width="11.00390625" style="163" customWidth="1"/>
    <col min="29" max="29" width="11.75390625" style="169" customWidth="1"/>
    <col min="30" max="30" width="9.75390625" style="167" customWidth="1"/>
    <col min="31" max="31" width="10.25390625" style="169" customWidth="1"/>
    <col min="32" max="32" width="11.625" style="163" customWidth="1"/>
    <col min="33" max="33" width="12.125" style="169" customWidth="1"/>
    <col min="34" max="34" width="8.875" style="167" customWidth="1"/>
    <col min="35" max="35" width="11.00390625" style="169" customWidth="1"/>
    <col min="36" max="36" width="8.875" style="167" customWidth="1"/>
    <col min="37" max="37" width="10.875" style="112" customWidth="1"/>
    <col min="38" max="38" width="10.125" style="112" customWidth="1"/>
    <col min="39" max="39" width="12.00390625" style="112" customWidth="1"/>
    <col min="40" max="48" width="11.50390625" style="112" customWidth="1"/>
    <col min="49" max="49" width="18.625" style="112" customWidth="1"/>
    <col min="50" max="16384" width="9.00390625" style="112" customWidth="1"/>
  </cols>
  <sheetData>
    <row r="1" spans="1:49" ht="13.5">
      <c r="A1" s="642" t="s">
        <v>322</v>
      </c>
      <c r="B1" s="643"/>
      <c r="C1" s="643"/>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5"/>
    </row>
    <row r="2" spans="1:49" ht="15" outlineLevel="2">
      <c r="A2" s="646" t="s">
        <v>125</v>
      </c>
      <c r="B2" s="648" t="s">
        <v>126</v>
      </c>
      <c r="C2" s="634" t="s">
        <v>127</v>
      </c>
      <c r="D2" s="650" t="s">
        <v>253</v>
      </c>
      <c r="E2" s="636" t="s">
        <v>257</v>
      </c>
      <c r="F2" s="636" t="s">
        <v>258</v>
      </c>
      <c r="G2" s="636" t="s">
        <v>259</v>
      </c>
      <c r="H2" s="636" t="s">
        <v>260</v>
      </c>
      <c r="I2" s="650" t="s">
        <v>129</v>
      </c>
      <c r="J2" s="646" t="s">
        <v>130</v>
      </c>
      <c r="K2" s="653" t="s">
        <v>131</v>
      </c>
      <c r="L2" s="654"/>
      <c r="M2" s="654"/>
      <c r="N2" s="654"/>
      <c r="O2" s="654"/>
      <c r="P2" s="628" t="s">
        <v>132</v>
      </c>
      <c r="Q2" s="629"/>
      <c r="R2" s="629"/>
      <c r="S2" s="629"/>
      <c r="T2" s="629"/>
      <c r="U2" s="630" t="s">
        <v>321</v>
      </c>
      <c r="V2" s="631" t="s">
        <v>133</v>
      </c>
      <c r="W2" s="632"/>
      <c r="X2" s="632"/>
      <c r="Y2" s="632"/>
      <c r="Z2" s="632"/>
      <c r="AA2" s="632"/>
      <c r="AB2" s="632"/>
      <c r="AC2" s="632"/>
      <c r="AD2" s="632"/>
      <c r="AE2" s="632"/>
      <c r="AF2" s="632"/>
      <c r="AG2" s="632"/>
      <c r="AH2" s="632"/>
      <c r="AI2" s="632"/>
      <c r="AJ2" s="632"/>
      <c r="AK2" s="632"/>
      <c r="AL2" s="632"/>
      <c r="AM2" s="633"/>
      <c r="AN2" s="627" t="s">
        <v>134</v>
      </c>
      <c r="AO2" s="619" t="s">
        <v>135</v>
      </c>
      <c r="AP2" s="619" t="s">
        <v>136</v>
      </c>
      <c r="AQ2" s="619" t="s">
        <v>214</v>
      </c>
      <c r="AR2" s="621" t="s">
        <v>249</v>
      </c>
      <c r="AS2" s="619" t="s">
        <v>216</v>
      </c>
      <c r="AT2" s="621" t="s">
        <v>250</v>
      </c>
      <c r="AU2" s="619" t="s">
        <v>215</v>
      </c>
      <c r="AV2" s="621" t="s">
        <v>251</v>
      </c>
      <c r="AW2" s="638" t="s">
        <v>137</v>
      </c>
    </row>
    <row r="3" spans="1:49" ht="58.5" customHeight="1" outlineLevel="2">
      <c r="A3" s="647"/>
      <c r="B3" s="649"/>
      <c r="C3" s="635"/>
      <c r="D3" s="651"/>
      <c r="E3" s="637"/>
      <c r="F3" s="637"/>
      <c r="G3" s="637"/>
      <c r="H3" s="637"/>
      <c r="I3" s="651"/>
      <c r="J3" s="652"/>
      <c r="K3" s="116" t="s">
        <v>49</v>
      </c>
      <c r="L3" s="116" t="s">
        <v>138</v>
      </c>
      <c r="M3" s="116" t="s">
        <v>139</v>
      </c>
      <c r="N3" s="116" t="s">
        <v>140</v>
      </c>
      <c r="O3" s="117" t="s">
        <v>141</v>
      </c>
      <c r="P3" s="118" t="s">
        <v>142</v>
      </c>
      <c r="Q3" s="119" t="s">
        <v>138</v>
      </c>
      <c r="R3" s="120" t="s">
        <v>139</v>
      </c>
      <c r="S3" s="118" t="s">
        <v>143</v>
      </c>
      <c r="T3" s="118" t="s">
        <v>144</v>
      </c>
      <c r="U3" s="630"/>
      <c r="V3" s="121" t="s">
        <v>241</v>
      </c>
      <c r="W3" s="122" t="s">
        <v>230</v>
      </c>
      <c r="X3" s="121" t="s">
        <v>268</v>
      </c>
      <c r="Y3" s="123" t="s">
        <v>272</v>
      </c>
      <c r="Z3" s="121" t="s">
        <v>269</v>
      </c>
      <c r="AA3" s="122" t="s">
        <v>273</v>
      </c>
      <c r="AB3" s="121" t="s">
        <v>242</v>
      </c>
      <c r="AC3" s="122" t="s">
        <v>244</v>
      </c>
      <c r="AD3" s="124" t="s">
        <v>231</v>
      </c>
      <c r="AE3" s="125" t="s">
        <v>232</v>
      </c>
      <c r="AF3" s="121" t="s">
        <v>245</v>
      </c>
      <c r="AG3" s="125" t="s">
        <v>233</v>
      </c>
      <c r="AH3" s="124" t="s">
        <v>246</v>
      </c>
      <c r="AI3" s="122" t="s">
        <v>271</v>
      </c>
      <c r="AJ3" s="124" t="s">
        <v>247</v>
      </c>
      <c r="AK3" s="122" t="s">
        <v>270</v>
      </c>
      <c r="AL3" s="126" t="s">
        <v>145</v>
      </c>
      <c r="AM3" s="127" t="s">
        <v>234</v>
      </c>
      <c r="AN3" s="620"/>
      <c r="AO3" s="622"/>
      <c r="AP3" s="622"/>
      <c r="AQ3" s="620"/>
      <c r="AR3" s="620"/>
      <c r="AS3" s="620"/>
      <c r="AT3" s="620"/>
      <c r="AU3" s="620"/>
      <c r="AV3" s="620"/>
      <c r="AW3" s="639"/>
    </row>
    <row r="4" spans="1:49" s="143" customFormat="1" ht="13.5" outlineLevel="2">
      <c r="A4" s="640" t="s">
        <v>146</v>
      </c>
      <c r="B4" s="641"/>
      <c r="C4" s="641"/>
      <c r="D4" s="625"/>
      <c r="E4" s="625"/>
      <c r="F4" s="625"/>
      <c r="G4" s="625"/>
      <c r="H4" s="625"/>
      <c r="I4" s="625"/>
      <c r="J4" s="626"/>
      <c r="K4" s="128"/>
      <c r="L4" s="129"/>
      <c r="M4" s="129"/>
      <c r="N4" s="128"/>
      <c r="O4" s="130"/>
      <c r="P4" s="131"/>
      <c r="Q4" s="132"/>
      <c r="R4" s="132"/>
      <c r="S4" s="131"/>
      <c r="T4" s="133"/>
      <c r="U4" s="134"/>
      <c r="V4" s="135"/>
      <c r="W4" s="136" t="s">
        <v>147</v>
      </c>
      <c r="X4" s="137"/>
      <c r="Y4" s="138" t="s">
        <v>148</v>
      </c>
      <c r="Z4" s="137"/>
      <c r="AA4" s="138" t="s">
        <v>149</v>
      </c>
      <c r="AB4" s="139"/>
      <c r="AC4" s="136" t="s">
        <v>150</v>
      </c>
      <c r="AD4" s="140"/>
      <c r="AE4" s="138" t="s">
        <v>151</v>
      </c>
      <c r="AF4" s="137"/>
      <c r="AG4" s="138" t="s">
        <v>152</v>
      </c>
      <c r="AH4" s="140"/>
      <c r="AI4" s="138" t="s">
        <v>153</v>
      </c>
      <c r="AJ4" s="140"/>
      <c r="AK4" s="138" t="s">
        <v>154</v>
      </c>
      <c r="AL4" s="138"/>
      <c r="AM4" s="138"/>
      <c r="AN4" s="141"/>
      <c r="AO4" s="290"/>
      <c r="AP4" s="290"/>
      <c r="AQ4" s="141"/>
      <c r="AR4" s="141"/>
      <c r="AS4" s="141"/>
      <c r="AT4" s="141"/>
      <c r="AU4" s="141"/>
      <c r="AV4" s="141"/>
      <c r="AW4" s="142"/>
    </row>
    <row r="5" spans="1:49" s="143" customFormat="1" ht="28.5" customHeight="1" outlineLevel="2">
      <c r="A5" s="623" t="s">
        <v>25</v>
      </c>
      <c r="B5" s="624"/>
      <c r="C5" s="624"/>
      <c r="D5" s="625"/>
      <c r="E5" s="625"/>
      <c r="F5" s="625"/>
      <c r="G5" s="625"/>
      <c r="H5" s="625"/>
      <c r="I5" s="625"/>
      <c r="J5" s="626"/>
      <c r="K5" s="117" t="s">
        <v>155</v>
      </c>
      <c r="L5" s="113"/>
      <c r="M5" s="113"/>
      <c r="N5" s="117" t="s">
        <v>155</v>
      </c>
      <c r="O5" s="144"/>
      <c r="P5" s="145" t="s">
        <v>155</v>
      </c>
      <c r="Q5" s="114"/>
      <c r="R5" s="114"/>
      <c r="S5" s="145" t="s">
        <v>155</v>
      </c>
      <c r="T5" s="146" t="s">
        <v>235</v>
      </c>
      <c r="U5" s="115" t="s">
        <v>156</v>
      </c>
      <c r="V5" s="147" t="s">
        <v>229</v>
      </c>
      <c r="W5" s="148" t="s">
        <v>236</v>
      </c>
      <c r="X5" s="149" t="s">
        <v>248</v>
      </c>
      <c r="Y5" s="150" t="s">
        <v>237</v>
      </c>
      <c r="Z5" s="115" t="s">
        <v>267</v>
      </c>
      <c r="AA5" s="148" t="s">
        <v>238</v>
      </c>
      <c r="AB5" s="263" t="s">
        <v>243</v>
      </c>
      <c r="AC5" s="148" t="s">
        <v>238</v>
      </c>
      <c r="AD5" s="151" t="s">
        <v>54</v>
      </c>
      <c r="AE5" s="150" t="s">
        <v>239</v>
      </c>
      <c r="AF5" s="115" t="s">
        <v>54</v>
      </c>
      <c r="AG5" s="148" t="s">
        <v>238</v>
      </c>
      <c r="AH5" s="152" t="s">
        <v>248</v>
      </c>
      <c r="AI5" s="150" t="s">
        <v>275</v>
      </c>
      <c r="AJ5" s="152" t="s">
        <v>248</v>
      </c>
      <c r="AK5" s="148" t="s">
        <v>274</v>
      </c>
      <c r="AL5" s="148"/>
      <c r="AM5" s="148"/>
      <c r="AN5" s="153" t="s">
        <v>240</v>
      </c>
      <c r="AO5" s="153"/>
      <c r="AP5" s="153"/>
      <c r="AQ5" s="153"/>
      <c r="AR5" s="153"/>
      <c r="AS5" s="153"/>
      <c r="AT5" s="153"/>
      <c r="AU5" s="153"/>
      <c r="AV5" s="153"/>
      <c r="AW5" s="154"/>
    </row>
    <row r="6" spans="1:49" ht="13.5" outlineLevel="2">
      <c r="A6" s="155">
        <v>1</v>
      </c>
      <c r="B6" s="155"/>
      <c r="C6" s="156">
        <f>IF('基礎情報&amp;削減目標'!G6=0,"",+'基礎情報&amp;削減目標'!G6)</f>
      </c>
      <c r="D6" s="244">
        <f>IF('基礎情報&amp;削減目標'!B6="","",+'基礎情報&amp;削減目標'!B6)</f>
      </c>
      <c r="E6" s="244">
        <f>IF('基礎情報&amp;削減目標'!B8="","",+'基礎情報&amp;削減目標'!B8)</f>
      </c>
      <c r="F6" s="244">
        <f>IF('基礎情報&amp;削減目標'!B9="","",+'基礎情報&amp;削減目標'!B9)</f>
      </c>
      <c r="G6" s="244">
        <f>IF('基礎情報&amp;削減目標'!B10="","",+'基礎情報&amp;削減目標'!B10)</f>
      </c>
      <c r="H6" s="244">
        <f>IF('基礎情報&amp;削減目標'!B11="","",+'基礎情報&amp;削減目標'!B11)</f>
      </c>
      <c r="I6" s="155"/>
      <c r="J6" s="155">
        <v>2010</v>
      </c>
      <c r="K6" s="157"/>
      <c r="L6" s="157"/>
      <c r="M6" s="157"/>
      <c r="N6" s="157"/>
      <c r="O6" s="157"/>
      <c r="P6" s="158">
        <v>1</v>
      </c>
      <c r="Q6" s="158"/>
      <c r="R6" s="158">
        <v>2006</v>
      </c>
      <c r="S6" s="158"/>
      <c r="T6" s="158"/>
      <c r="U6" s="344">
        <f>'基礎情報&amp;削減目標'!C17</f>
        <v>0</v>
      </c>
      <c r="V6" s="344">
        <f>'②総エネルギー投入量'!E8</f>
        <v>0</v>
      </c>
      <c r="W6" s="345">
        <f>V6*0.378</f>
        <v>0</v>
      </c>
      <c r="X6" s="344">
        <f>'②総エネルギー投入量'!E9</f>
        <v>0</v>
      </c>
      <c r="Y6" s="345">
        <f>X6*2.49</f>
        <v>0</v>
      </c>
      <c r="Z6" s="344">
        <f>'②総エネルギー投入量'!E10</f>
        <v>0</v>
      </c>
      <c r="AA6" s="345">
        <f>Z6*2.71</f>
        <v>0</v>
      </c>
      <c r="AB6" s="344">
        <f>'②総エネルギー投入量'!E11</f>
        <v>0</v>
      </c>
      <c r="AC6" s="345">
        <f>AB6*2.11</f>
        <v>0</v>
      </c>
      <c r="AD6" s="344">
        <f>'②総エネルギー投入量'!E12</f>
        <v>0</v>
      </c>
      <c r="AE6" s="345">
        <f>AD6*2.69</f>
        <v>0</v>
      </c>
      <c r="AF6" s="344">
        <f>'②総エネルギー投入量'!E13</f>
        <v>0</v>
      </c>
      <c r="AG6" s="345">
        <f>AF6*3</f>
        <v>0</v>
      </c>
      <c r="AH6" s="344">
        <f>'②総エネルギー投入量'!E14</f>
        <v>0</v>
      </c>
      <c r="AI6" s="345">
        <f>AH6*2.32</f>
        <v>0</v>
      </c>
      <c r="AJ6" s="344">
        <f>'②総エネルギー投入量'!E15</f>
        <v>0</v>
      </c>
      <c r="AK6" s="345">
        <f>AJ6*2.62</f>
        <v>0</v>
      </c>
      <c r="AL6" s="346">
        <f>'②総エネルギー投入量'!E16</f>
        <v>0</v>
      </c>
      <c r="AM6" s="159"/>
      <c r="AN6" s="347">
        <f>W6+AC6+AG6+Y6+AI6+AA6+AK6+AE6+AM6</f>
        <v>0</v>
      </c>
      <c r="AO6" s="291"/>
      <c r="AP6" s="292" t="s">
        <v>184</v>
      </c>
      <c r="AQ6" s="348">
        <f>'③CO2排出量'!H20</f>
        <v>0</v>
      </c>
      <c r="AR6" s="348">
        <f>AQ6*2.68</f>
        <v>0</v>
      </c>
      <c r="AS6" s="348">
        <f>'③CO2排出量'!H21</f>
        <v>0</v>
      </c>
      <c r="AT6" s="348">
        <f>AS6*2.9</f>
        <v>0</v>
      </c>
      <c r="AU6" s="348">
        <f>'③CO2排出量'!H22</f>
        <v>0</v>
      </c>
      <c r="AV6" s="348">
        <f>AU6*2.6</f>
        <v>0</v>
      </c>
      <c r="AW6" s="160" t="s">
        <v>185</v>
      </c>
    </row>
    <row r="7" spans="23:49" ht="13.5">
      <c r="W7" s="164"/>
      <c r="Y7" s="165"/>
      <c r="AA7" s="165"/>
      <c r="AC7" s="166"/>
      <c r="AE7" s="166"/>
      <c r="AG7" s="166"/>
      <c r="AI7" s="168"/>
      <c r="AK7" s="165"/>
      <c r="AL7" s="165"/>
      <c r="AM7" s="165"/>
      <c r="AN7" s="165"/>
      <c r="AO7" s="165"/>
      <c r="AP7" s="165"/>
      <c r="AQ7" s="165"/>
      <c r="AR7" s="165"/>
      <c r="AS7" s="165"/>
      <c r="AT7" s="165"/>
      <c r="AU7" s="165"/>
      <c r="AV7" s="165"/>
      <c r="AW7" s="165"/>
    </row>
    <row r="8" spans="1:24" s="3" customFormat="1" ht="13.5" customHeight="1">
      <c r="A8" s="201"/>
      <c r="B8" s="202"/>
      <c r="C8" s="203"/>
      <c r="D8" s="203"/>
      <c r="E8" s="203"/>
      <c r="F8" s="203"/>
      <c r="G8" s="203"/>
      <c r="H8" s="203"/>
      <c r="I8" s="203"/>
      <c r="J8" s="203"/>
      <c r="K8" s="203"/>
      <c r="L8" s="203"/>
      <c r="M8" s="203"/>
      <c r="N8" s="204"/>
      <c r="O8" s="204"/>
      <c r="P8" s="204"/>
      <c r="Q8" s="204"/>
      <c r="R8" s="204"/>
      <c r="S8" s="204"/>
      <c r="T8" s="204"/>
      <c r="U8" s="204"/>
      <c r="V8" s="204"/>
      <c r="W8" s="204"/>
      <c r="X8" s="204"/>
    </row>
    <row r="9" spans="1:28" s="3" customFormat="1" ht="31.5" customHeight="1">
      <c r="A9" s="201"/>
      <c r="B9" s="617" t="s">
        <v>213</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row>
    <row r="10" spans="1:24" s="3" customFormat="1" ht="13.5" customHeight="1">
      <c r="A10" s="201"/>
      <c r="B10" s="205"/>
      <c r="C10" s="206"/>
      <c r="D10" s="206"/>
      <c r="E10" s="206"/>
      <c r="F10" s="206"/>
      <c r="G10" s="206"/>
      <c r="H10" s="206"/>
      <c r="I10" s="206"/>
      <c r="J10" s="206"/>
      <c r="K10" s="206"/>
      <c r="L10" s="206"/>
      <c r="M10" s="206"/>
      <c r="N10" s="206"/>
      <c r="O10" s="93"/>
      <c r="P10" s="204"/>
      <c r="Q10" s="204"/>
      <c r="R10" s="204"/>
      <c r="S10" s="204"/>
      <c r="T10" s="204"/>
      <c r="U10" s="204"/>
      <c r="V10" s="204"/>
      <c r="W10" s="204"/>
      <c r="X10" s="204"/>
    </row>
    <row r="11" spans="1:24" s="3" customFormat="1" ht="13.5" customHeight="1">
      <c r="A11" s="207"/>
      <c r="B11" s="208"/>
      <c r="C11" s="209"/>
      <c r="D11" s="210"/>
      <c r="E11" s="210"/>
      <c r="F11" s="210"/>
      <c r="G11" s="210"/>
      <c r="H11" s="210"/>
      <c r="I11" s="210"/>
      <c r="J11" s="210"/>
      <c r="K11" s="210"/>
      <c r="L11" s="210"/>
      <c r="M11" s="210"/>
      <c r="N11" s="211"/>
      <c r="O11" s="211"/>
      <c r="P11" s="211"/>
      <c r="Q11" s="211"/>
      <c r="R11" s="211"/>
      <c r="S11" s="211"/>
      <c r="T11" s="211"/>
      <c r="U11" s="211"/>
      <c r="V11" s="211"/>
      <c r="W11" s="211"/>
      <c r="X11" s="211"/>
    </row>
    <row r="12" spans="1:24" s="3" customFormat="1" ht="13.5" customHeight="1">
      <c r="A12" s="204"/>
      <c r="B12" s="208"/>
      <c r="C12" s="212"/>
      <c r="D12" s="213"/>
      <c r="E12" s="213"/>
      <c r="F12" s="213"/>
      <c r="G12" s="213"/>
      <c r="H12" s="213"/>
      <c r="I12" s="213"/>
      <c r="J12" s="213"/>
      <c r="K12" s="213"/>
      <c r="L12" s="213"/>
      <c r="M12" s="213"/>
      <c r="N12" s="211"/>
      <c r="O12" s="211"/>
      <c r="P12" s="211"/>
      <c r="Q12" s="211"/>
      <c r="R12" s="211"/>
      <c r="S12" s="211"/>
      <c r="T12" s="211"/>
      <c r="U12" s="211"/>
      <c r="V12" s="211"/>
      <c r="W12" s="211"/>
      <c r="X12" s="211"/>
    </row>
    <row r="13" spans="1:24" s="3" customFormat="1" ht="13.5" customHeight="1">
      <c r="A13" s="204"/>
      <c r="B13" s="208"/>
      <c r="C13" s="212"/>
      <c r="D13" s="213"/>
      <c r="E13" s="213"/>
      <c r="F13" s="213"/>
      <c r="G13" s="213"/>
      <c r="H13" s="213"/>
      <c r="I13" s="213"/>
      <c r="J13" s="213"/>
      <c r="K13" s="213"/>
      <c r="L13" s="213"/>
      <c r="M13" s="213"/>
      <c r="N13" s="211"/>
      <c r="O13" s="211"/>
      <c r="P13" s="211"/>
      <c r="Q13" s="211"/>
      <c r="R13" s="211"/>
      <c r="S13" s="211"/>
      <c r="T13" s="211"/>
      <c r="U13" s="211"/>
      <c r="V13" s="211"/>
      <c r="W13" s="211"/>
      <c r="X13" s="211"/>
    </row>
    <row r="14" spans="1:24" s="3" customFormat="1" ht="13.5" customHeight="1">
      <c r="A14" s="204"/>
      <c r="B14" s="208"/>
      <c r="C14" s="212"/>
      <c r="D14" s="212"/>
      <c r="E14" s="212"/>
      <c r="F14" s="212"/>
      <c r="G14" s="212"/>
      <c r="H14" s="212"/>
      <c r="I14" s="212"/>
      <c r="J14" s="212"/>
      <c r="K14" s="212"/>
      <c r="L14" s="212"/>
      <c r="M14" s="212"/>
      <c r="N14" s="211"/>
      <c r="O14" s="211"/>
      <c r="P14" s="211"/>
      <c r="Q14" s="211"/>
      <c r="R14" s="211"/>
      <c r="S14" s="211"/>
      <c r="T14" s="211"/>
      <c r="U14" s="211"/>
      <c r="V14" s="211"/>
      <c r="W14" s="211"/>
      <c r="X14" s="211"/>
    </row>
    <row r="15" spans="1:24" ht="13.5" customHeight="1">
      <c r="A15" s="214"/>
      <c r="B15" s="214"/>
      <c r="C15" s="214"/>
      <c r="D15" s="214"/>
      <c r="E15" s="214"/>
      <c r="F15" s="214"/>
      <c r="G15" s="214"/>
      <c r="H15" s="214"/>
      <c r="I15" s="214"/>
      <c r="J15" s="214"/>
      <c r="K15" s="215"/>
      <c r="L15" s="215"/>
      <c r="M15" s="215"/>
      <c r="N15" s="215"/>
      <c r="O15" s="215"/>
      <c r="P15" s="216"/>
      <c r="Q15" s="216"/>
      <c r="R15" s="216"/>
      <c r="S15" s="216"/>
      <c r="T15" s="216"/>
      <c r="U15" s="217"/>
      <c r="V15" s="217"/>
      <c r="W15" s="218"/>
      <c r="X15" s="217"/>
    </row>
    <row r="16" spans="1:24" ht="13.5" customHeight="1">
      <c r="A16" s="214"/>
      <c r="B16" s="214"/>
      <c r="C16" s="214"/>
      <c r="D16" s="214"/>
      <c r="E16" s="214"/>
      <c r="F16" s="214"/>
      <c r="G16" s="214"/>
      <c r="H16" s="214"/>
      <c r="I16" s="214"/>
      <c r="J16" s="214"/>
      <c r="K16" s="215"/>
      <c r="L16" s="215"/>
      <c r="M16" s="215"/>
      <c r="N16" s="215"/>
      <c r="O16" s="215"/>
      <c r="P16" s="216"/>
      <c r="Q16" s="216"/>
      <c r="R16" s="216"/>
      <c r="S16" s="216"/>
      <c r="T16" s="216"/>
      <c r="U16" s="217"/>
      <c r="V16" s="217"/>
      <c r="W16" s="218"/>
      <c r="X16" s="217"/>
    </row>
    <row r="17" spans="1:24" ht="13.5">
      <c r="A17" s="214"/>
      <c r="B17" s="214"/>
      <c r="C17" s="214"/>
      <c r="D17" s="214"/>
      <c r="E17" s="214"/>
      <c r="F17" s="214"/>
      <c r="G17" s="214"/>
      <c r="H17" s="214"/>
      <c r="I17" s="214"/>
      <c r="J17" s="214"/>
      <c r="K17" s="215"/>
      <c r="L17" s="215"/>
      <c r="M17" s="215"/>
      <c r="N17" s="215"/>
      <c r="O17" s="215"/>
      <c r="P17" s="216"/>
      <c r="Q17" s="216"/>
      <c r="R17" s="216"/>
      <c r="S17" s="216"/>
      <c r="T17" s="216"/>
      <c r="U17" s="217"/>
      <c r="V17" s="217"/>
      <c r="W17" s="218"/>
      <c r="X17" s="217"/>
    </row>
  </sheetData>
  <sheetProtection password="CA03" sheet="1" formatCells="0" formatColumns="0" formatRows="0" insertColumns="0" insertRows="0" insertHyperlinks="0" deleteColumns="0" deleteRows="0" sort="0" autoFilter="0" pivotTables="0"/>
  <mergeCells count="28">
    <mergeCell ref="AV2:AV3"/>
    <mergeCell ref="AW2:AW3"/>
    <mergeCell ref="A4:J4"/>
    <mergeCell ref="A1:AW1"/>
    <mergeCell ref="A2:A3"/>
    <mergeCell ref="B2:B3"/>
    <mergeCell ref="D2:D3"/>
    <mergeCell ref="I2:I3"/>
    <mergeCell ref="J2:J3"/>
    <mergeCell ref="K2:O2"/>
    <mergeCell ref="P2:T2"/>
    <mergeCell ref="U2:U3"/>
    <mergeCell ref="V2:AM2"/>
    <mergeCell ref="C2:C3"/>
    <mergeCell ref="F2:F3"/>
    <mergeCell ref="G2:G3"/>
    <mergeCell ref="H2:H3"/>
    <mergeCell ref="E2:E3"/>
    <mergeCell ref="B9:AB9"/>
    <mergeCell ref="AQ2:AQ3"/>
    <mergeCell ref="AS2:AS3"/>
    <mergeCell ref="AU2:AU3"/>
    <mergeCell ref="AR2:AR3"/>
    <mergeCell ref="AT2:AT3"/>
    <mergeCell ref="AO2:AO3"/>
    <mergeCell ref="AP2:AP3"/>
    <mergeCell ref="A5:J5"/>
    <mergeCell ref="AN2:AN3"/>
  </mergeCells>
  <printOptions/>
  <pageMargins left="0.84" right="0.2" top="1.24" bottom="0.85" header="0.35433070866141736" footer="0.1968503937007874"/>
  <pageSetup horizontalDpi="600" verticalDpi="600" orientation="landscape" paperSize="9" scale="38" r:id="rId3"/>
  <headerFooter alignWithMargins="0">
    <oddFooter>&amp;C&amp;P/&amp;N</oddFooter>
  </headerFooter>
  <legacyDrawing r:id="rId2"/>
</worksheet>
</file>

<file path=xl/worksheets/sheet7.xml><?xml version="1.0" encoding="utf-8"?>
<worksheet xmlns="http://schemas.openxmlformats.org/spreadsheetml/2006/main" xmlns:r="http://schemas.openxmlformats.org/officeDocument/2006/relationships">
  <dimension ref="A1:X16"/>
  <sheetViews>
    <sheetView zoomScalePageLayoutView="0" workbookViewId="0" topLeftCell="A1">
      <selection activeCell="A1" sqref="A1"/>
    </sheetView>
  </sheetViews>
  <sheetFormatPr defaultColWidth="9.00390625" defaultRowHeight="13.5"/>
  <cols>
    <col min="1" max="1" width="17.25390625" style="15" customWidth="1"/>
    <col min="2" max="2" width="10.625" style="15" customWidth="1"/>
    <col min="3" max="3" width="7.125" style="15" customWidth="1"/>
    <col min="4" max="4" width="6.625" style="15" customWidth="1"/>
    <col min="5" max="5" width="15.75390625" style="15" customWidth="1"/>
    <col min="6" max="16384" width="9.00390625" style="15" customWidth="1"/>
  </cols>
  <sheetData>
    <row r="1" ht="17.25">
      <c r="C1" s="170" t="s">
        <v>323</v>
      </c>
    </row>
    <row r="2" spans="1:24" ht="13.5">
      <c r="A2" s="659" t="s">
        <v>128</v>
      </c>
      <c r="B2" s="659" t="s">
        <v>209</v>
      </c>
      <c r="C2" s="674"/>
      <c r="D2" s="675"/>
      <c r="E2" s="676"/>
      <c r="F2" s="672" t="s">
        <v>324</v>
      </c>
      <c r="G2" s="657"/>
      <c r="H2" s="657"/>
      <c r="I2" s="657"/>
      <c r="J2" s="657"/>
      <c r="K2" s="657"/>
      <c r="L2" s="657"/>
      <c r="M2" s="657"/>
      <c r="N2" s="657"/>
      <c r="O2" s="657"/>
      <c r="P2" s="657"/>
      <c r="Q2" s="657"/>
      <c r="R2" s="657"/>
      <c r="S2" s="657"/>
      <c r="T2" s="657"/>
      <c r="U2" s="657"/>
      <c r="V2" s="657"/>
      <c r="W2" s="657"/>
      <c r="X2" s="658"/>
    </row>
    <row r="3" spans="1:24" ht="13.5">
      <c r="A3" s="661"/>
      <c r="B3" s="661"/>
      <c r="C3" s="677"/>
      <c r="D3" s="678"/>
      <c r="E3" s="679"/>
      <c r="F3" s="672" t="s">
        <v>172</v>
      </c>
      <c r="G3" s="657"/>
      <c r="H3" s="657"/>
      <c r="I3" s="657"/>
      <c r="J3" s="657"/>
      <c r="K3" s="657"/>
      <c r="L3" s="657"/>
      <c r="M3" s="657"/>
      <c r="N3" s="657"/>
      <c r="O3" s="657"/>
      <c r="P3" s="657"/>
      <c r="Q3" s="657"/>
      <c r="R3" s="657"/>
      <c r="S3" s="655"/>
      <c r="T3" s="666" t="s">
        <v>173</v>
      </c>
      <c r="U3" s="667"/>
      <c r="V3" s="667"/>
      <c r="W3" s="668"/>
      <c r="X3" s="685"/>
    </row>
    <row r="4" spans="1:24" ht="13.5" customHeight="1">
      <c r="A4" s="661"/>
      <c r="B4" s="661"/>
      <c r="C4" s="677"/>
      <c r="D4" s="678"/>
      <c r="E4" s="679"/>
      <c r="F4" s="659" t="s">
        <v>157</v>
      </c>
      <c r="G4" s="659" t="s">
        <v>102</v>
      </c>
      <c r="H4" s="659" t="s">
        <v>158</v>
      </c>
      <c r="I4" s="659" t="s">
        <v>104</v>
      </c>
      <c r="J4" s="659" t="s">
        <v>105</v>
      </c>
      <c r="K4" s="683" t="s">
        <v>207</v>
      </c>
      <c r="L4" s="360" t="s">
        <v>44</v>
      </c>
      <c r="M4" s="659" t="s">
        <v>159</v>
      </c>
      <c r="N4" s="659" t="s">
        <v>160</v>
      </c>
      <c r="O4" s="672" t="s">
        <v>106</v>
      </c>
      <c r="P4" s="657"/>
      <c r="Q4" s="657"/>
      <c r="R4" s="658"/>
      <c r="S4" s="656"/>
      <c r="T4" s="669"/>
      <c r="U4" s="670"/>
      <c r="V4" s="670"/>
      <c r="W4" s="671"/>
      <c r="X4" s="686"/>
    </row>
    <row r="5" spans="1:24" ht="17.25" customHeight="1">
      <c r="A5" s="661"/>
      <c r="B5" s="660"/>
      <c r="C5" s="680"/>
      <c r="D5" s="681"/>
      <c r="E5" s="682"/>
      <c r="F5" s="660"/>
      <c r="G5" s="660"/>
      <c r="H5" s="660"/>
      <c r="I5" s="660"/>
      <c r="J5" s="660"/>
      <c r="K5" s="684"/>
      <c r="L5" s="361" t="s">
        <v>265</v>
      </c>
      <c r="M5" s="660"/>
      <c r="N5" s="660"/>
      <c r="O5" s="172" t="s">
        <v>44</v>
      </c>
      <c r="P5" s="172" t="s">
        <v>107</v>
      </c>
      <c r="Q5" s="172" t="s">
        <v>108</v>
      </c>
      <c r="R5" s="172" t="s">
        <v>159</v>
      </c>
      <c r="S5" s="173" t="s">
        <v>99</v>
      </c>
      <c r="T5" s="173" t="s">
        <v>98</v>
      </c>
      <c r="U5" s="173" t="s">
        <v>161</v>
      </c>
      <c r="V5" s="173" t="s">
        <v>162</v>
      </c>
      <c r="W5" s="173" t="s">
        <v>99</v>
      </c>
      <c r="X5" s="173" t="s">
        <v>109</v>
      </c>
    </row>
    <row r="6" spans="1:24" ht="17.25" customHeight="1">
      <c r="A6" s="199">
        <f>IF('基礎情報&amp;削減目標'!B6=0,"",+'基礎情報&amp;削減目標'!B6)</f>
      </c>
      <c r="B6" s="199">
        <f>IF('基礎情報&amp;削減目標'!G6=0,"",+'基礎情報&amp;削減目標'!G6)</f>
      </c>
      <c r="C6" s="657" t="s">
        <v>170</v>
      </c>
      <c r="D6" s="657"/>
      <c r="E6" s="658"/>
      <c r="F6" s="349">
        <f>'④廃棄物等総排出量'!F6</f>
        <v>0</v>
      </c>
      <c r="G6" s="349">
        <f>'④廃棄物等総排出量'!F7</f>
        <v>0</v>
      </c>
      <c r="H6" s="349">
        <f>'④廃棄物等総排出量'!F8</f>
        <v>0</v>
      </c>
      <c r="I6" s="349">
        <f>'④廃棄物等総排出量'!F9</f>
        <v>0</v>
      </c>
      <c r="J6" s="349">
        <f>'④廃棄物等総排出量'!F10</f>
        <v>0</v>
      </c>
      <c r="K6" s="349">
        <f>'④廃棄物等総排出量'!F11</f>
        <v>0</v>
      </c>
      <c r="L6" s="349">
        <f>'④廃棄物等総排出量'!F12</f>
        <v>0</v>
      </c>
      <c r="M6" s="349">
        <f>'④廃棄物等総排出量'!F13</f>
        <v>0</v>
      </c>
      <c r="N6" s="350">
        <f>'④廃棄物等総排出量'!F14</f>
        <v>0</v>
      </c>
      <c r="O6" s="351">
        <f>'④廃棄物等総排出量'!F15</f>
        <v>0</v>
      </c>
      <c r="P6" s="351">
        <f>'④廃棄物等総排出量'!F16</f>
        <v>0</v>
      </c>
      <c r="Q6" s="351">
        <f>'④廃棄物等総排出量'!F17</f>
        <v>0</v>
      </c>
      <c r="R6" s="351">
        <f>'④廃棄物等総排出量'!F18</f>
        <v>0</v>
      </c>
      <c r="S6" s="352">
        <f>'④廃棄物等総排出量'!F19</f>
        <v>0</v>
      </c>
      <c r="T6" s="353">
        <f>'④廃棄物等総排出量'!F20</f>
        <v>0</v>
      </c>
      <c r="U6" s="353">
        <f>'④廃棄物等総排出量'!F21</f>
        <v>0</v>
      </c>
      <c r="V6" s="353">
        <f>'④廃棄物等総排出量'!F22</f>
        <v>0</v>
      </c>
      <c r="W6" s="354">
        <f>'④廃棄物等総排出量'!F23</f>
        <v>0</v>
      </c>
      <c r="X6" s="355">
        <f>'④廃棄物等総排出量'!F24</f>
        <v>0</v>
      </c>
    </row>
    <row r="7" spans="3:24" ht="18" customHeight="1">
      <c r="C7" s="663" t="s">
        <v>171</v>
      </c>
      <c r="D7" s="673" t="s">
        <v>164</v>
      </c>
      <c r="E7" s="109" t="s">
        <v>165</v>
      </c>
      <c r="F7" s="341" t="e">
        <f>④廃棄物等総排出量!#REF!</f>
        <v>#REF!</v>
      </c>
      <c r="G7" s="341" t="e">
        <f>④廃棄物等総排出量!#REF!</f>
        <v>#REF!</v>
      </c>
      <c r="H7" s="341" t="e">
        <f>④廃棄物等総排出量!#REF!</f>
        <v>#REF!</v>
      </c>
      <c r="I7" s="341" t="e">
        <f>④廃棄物等総排出量!#REF!</f>
        <v>#REF!</v>
      </c>
      <c r="J7" s="341" t="e">
        <f>④廃棄物等総排出量!#REF!</f>
        <v>#REF!</v>
      </c>
      <c r="K7" s="341" t="e">
        <f>④廃棄物等総排出量!#REF!</f>
        <v>#REF!</v>
      </c>
      <c r="L7" s="341" t="e">
        <f>④廃棄物等総排出量!#REF!</f>
        <v>#REF!</v>
      </c>
      <c r="M7" s="341" t="e">
        <f>④廃棄物等総排出量!#REF!</f>
        <v>#REF!</v>
      </c>
      <c r="N7" s="341" t="e">
        <f>④廃棄物等総排出量!#REF!</f>
        <v>#REF!</v>
      </c>
      <c r="O7" s="341" t="e">
        <f>④廃棄物等総排出量!#REF!</f>
        <v>#REF!</v>
      </c>
      <c r="P7" s="341" t="e">
        <f>④廃棄物等総排出量!#REF!</f>
        <v>#REF!</v>
      </c>
      <c r="Q7" s="341" t="e">
        <f>④廃棄物等総排出量!#REF!</f>
        <v>#REF!</v>
      </c>
      <c r="R7" s="341" t="e">
        <f>④廃棄物等総排出量!#REF!</f>
        <v>#REF!</v>
      </c>
      <c r="S7" s="341" t="e">
        <f>④廃棄物等総排出量!#REF!</f>
        <v>#REF!</v>
      </c>
      <c r="T7" s="341" t="e">
        <f>④廃棄物等総排出量!#REF!</f>
        <v>#REF!</v>
      </c>
      <c r="U7" s="341" t="e">
        <f>④廃棄物等総排出量!#REF!</f>
        <v>#REF!</v>
      </c>
      <c r="V7" s="341" t="e">
        <f>④廃棄物等総排出量!#REF!</f>
        <v>#REF!</v>
      </c>
      <c r="W7" s="341" t="e">
        <f>④廃棄物等総排出量!#REF!</f>
        <v>#REF!</v>
      </c>
      <c r="X7" s="341" t="e">
        <f>④廃棄物等総排出量!#REF!</f>
        <v>#REF!</v>
      </c>
    </row>
    <row r="8" spans="3:24" ht="18" customHeight="1">
      <c r="C8" s="664"/>
      <c r="D8" s="673"/>
      <c r="E8" s="109" t="s">
        <v>166</v>
      </c>
      <c r="F8" s="341" t="e">
        <f>④廃棄物等総排出量!#REF!</f>
        <v>#REF!</v>
      </c>
      <c r="G8" s="341" t="e">
        <f>④廃棄物等総排出量!#REF!</f>
        <v>#REF!</v>
      </c>
      <c r="H8" s="341" t="e">
        <f>④廃棄物等総排出量!#REF!</f>
        <v>#REF!</v>
      </c>
      <c r="I8" s="341" t="e">
        <f>④廃棄物等総排出量!#REF!</f>
        <v>#REF!</v>
      </c>
      <c r="J8" s="341" t="e">
        <f>④廃棄物等総排出量!#REF!</f>
        <v>#REF!</v>
      </c>
      <c r="K8" s="341" t="e">
        <f>④廃棄物等総排出量!#REF!</f>
        <v>#REF!</v>
      </c>
      <c r="L8" s="341" t="e">
        <f>④廃棄物等総排出量!#REF!</f>
        <v>#REF!</v>
      </c>
      <c r="M8" s="341" t="e">
        <f>④廃棄物等総排出量!#REF!</f>
        <v>#REF!</v>
      </c>
      <c r="N8" s="341" t="e">
        <f>④廃棄物等総排出量!#REF!</f>
        <v>#REF!</v>
      </c>
      <c r="O8" s="341" t="e">
        <f>④廃棄物等総排出量!#REF!</f>
        <v>#REF!</v>
      </c>
      <c r="P8" s="341" t="e">
        <f>④廃棄物等総排出量!#REF!</f>
        <v>#REF!</v>
      </c>
      <c r="Q8" s="341" t="e">
        <f>④廃棄物等総排出量!#REF!</f>
        <v>#REF!</v>
      </c>
      <c r="R8" s="341" t="e">
        <f>④廃棄物等総排出量!#REF!</f>
        <v>#REF!</v>
      </c>
      <c r="S8" s="341" t="e">
        <f>④廃棄物等総排出量!#REF!</f>
        <v>#REF!</v>
      </c>
      <c r="T8" s="341" t="e">
        <f>④廃棄物等総排出量!#REF!</f>
        <v>#REF!</v>
      </c>
      <c r="U8" s="341" t="e">
        <f>④廃棄物等総排出量!#REF!</f>
        <v>#REF!</v>
      </c>
      <c r="V8" s="341" t="e">
        <f>④廃棄物等総排出量!#REF!</f>
        <v>#REF!</v>
      </c>
      <c r="W8" s="341" t="e">
        <f>④廃棄物等総排出量!#REF!</f>
        <v>#REF!</v>
      </c>
      <c r="X8" s="341" t="e">
        <f>④廃棄物等総排出量!#REF!</f>
        <v>#REF!</v>
      </c>
    </row>
    <row r="9" spans="3:24" ht="18" customHeight="1">
      <c r="C9" s="664"/>
      <c r="D9" s="673"/>
      <c r="E9" s="109" t="s">
        <v>167</v>
      </c>
      <c r="F9" s="341" t="e">
        <f>④廃棄物等総排出量!#REF!</f>
        <v>#REF!</v>
      </c>
      <c r="G9" s="341" t="e">
        <f>④廃棄物等総排出量!#REF!</f>
        <v>#REF!</v>
      </c>
      <c r="H9" s="341" t="e">
        <f>④廃棄物等総排出量!#REF!</f>
        <v>#REF!</v>
      </c>
      <c r="I9" s="341" t="e">
        <f>④廃棄物等総排出量!#REF!</f>
        <v>#REF!</v>
      </c>
      <c r="J9" s="341" t="e">
        <f>④廃棄物等総排出量!#REF!</f>
        <v>#REF!</v>
      </c>
      <c r="K9" s="341" t="e">
        <f>④廃棄物等総排出量!#REF!</f>
        <v>#REF!</v>
      </c>
      <c r="L9" s="341" t="e">
        <f>④廃棄物等総排出量!#REF!</f>
        <v>#REF!</v>
      </c>
      <c r="M9" s="341" t="e">
        <f>④廃棄物等総排出量!#REF!</f>
        <v>#REF!</v>
      </c>
      <c r="N9" s="341" t="e">
        <f>④廃棄物等総排出量!#REF!</f>
        <v>#REF!</v>
      </c>
      <c r="O9" s="341" t="e">
        <f>④廃棄物等総排出量!#REF!</f>
        <v>#REF!</v>
      </c>
      <c r="P9" s="341" t="e">
        <f>④廃棄物等総排出量!#REF!</f>
        <v>#REF!</v>
      </c>
      <c r="Q9" s="341" t="e">
        <f>④廃棄物等総排出量!#REF!</f>
        <v>#REF!</v>
      </c>
      <c r="R9" s="341" t="e">
        <f>④廃棄物等総排出量!#REF!</f>
        <v>#REF!</v>
      </c>
      <c r="S9" s="341" t="e">
        <f>④廃棄物等総排出量!#REF!</f>
        <v>#REF!</v>
      </c>
      <c r="T9" s="341" t="e">
        <f>④廃棄物等総排出量!#REF!</f>
        <v>#REF!</v>
      </c>
      <c r="U9" s="341" t="e">
        <f>④廃棄物等総排出量!#REF!</f>
        <v>#REF!</v>
      </c>
      <c r="V9" s="341" t="e">
        <f>④廃棄物等総排出量!#REF!</f>
        <v>#REF!</v>
      </c>
      <c r="W9" s="341" t="e">
        <f>④廃棄物等総排出量!#REF!</f>
        <v>#REF!</v>
      </c>
      <c r="X9" s="341" t="e">
        <f>④廃棄物等総排出量!#REF!</f>
        <v>#REF!</v>
      </c>
    </row>
    <row r="10" spans="3:24" ht="18" customHeight="1">
      <c r="C10" s="664"/>
      <c r="D10" s="264" t="s">
        <v>163</v>
      </c>
      <c r="E10" s="109" t="s">
        <v>168</v>
      </c>
      <c r="F10" s="341" t="e">
        <f>④廃棄物等総排出量!#REF!</f>
        <v>#REF!</v>
      </c>
      <c r="G10" s="341" t="e">
        <f>④廃棄物等総排出量!#REF!</f>
        <v>#REF!</v>
      </c>
      <c r="H10" s="341" t="e">
        <f>④廃棄物等総排出量!#REF!</f>
        <v>#REF!</v>
      </c>
      <c r="I10" s="341" t="e">
        <f>④廃棄物等総排出量!#REF!</f>
        <v>#REF!</v>
      </c>
      <c r="J10" s="341" t="e">
        <f>④廃棄物等総排出量!#REF!</f>
        <v>#REF!</v>
      </c>
      <c r="K10" s="341" t="e">
        <f>④廃棄物等総排出量!#REF!</f>
        <v>#REF!</v>
      </c>
      <c r="L10" s="341" t="e">
        <f>④廃棄物等総排出量!#REF!</f>
        <v>#REF!</v>
      </c>
      <c r="M10" s="341" t="e">
        <f>④廃棄物等総排出量!#REF!</f>
        <v>#REF!</v>
      </c>
      <c r="N10" s="341" t="e">
        <f>④廃棄物等総排出量!#REF!</f>
        <v>#REF!</v>
      </c>
      <c r="O10" s="341" t="e">
        <f>④廃棄物等総排出量!#REF!</f>
        <v>#REF!</v>
      </c>
      <c r="P10" s="341" t="e">
        <f>④廃棄物等総排出量!#REF!</f>
        <v>#REF!</v>
      </c>
      <c r="Q10" s="341" t="e">
        <f>④廃棄物等総排出量!#REF!</f>
        <v>#REF!</v>
      </c>
      <c r="R10" s="341" t="e">
        <f>④廃棄物等総排出量!#REF!</f>
        <v>#REF!</v>
      </c>
      <c r="S10" s="341" t="e">
        <f>④廃棄物等総排出量!#REF!</f>
        <v>#REF!</v>
      </c>
      <c r="T10" s="341" t="e">
        <f>④廃棄物等総排出量!#REF!</f>
        <v>#REF!</v>
      </c>
      <c r="U10" s="341" t="e">
        <f>④廃棄物等総排出量!#REF!</f>
        <v>#REF!</v>
      </c>
      <c r="V10" s="341" t="e">
        <f>④廃棄物等総排出量!#REF!</f>
        <v>#REF!</v>
      </c>
      <c r="W10" s="341" t="e">
        <f>④廃棄物等総排出量!#REF!</f>
        <v>#REF!</v>
      </c>
      <c r="X10" s="341" t="e">
        <f>④廃棄物等総排出量!#REF!</f>
        <v>#REF!</v>
      </c>
    </row>
    <row r="11" spans="3:24" ht="17.25" customHeight="1">
      <c r="C11" s="665"/>
      <c r="D11" s="662" t="s">
        <v>169</v>
      </c>
      <c r="E11" s="662"/>
      <c r="F11" s="341" t="e">
        <f>④廃棄物等総排出量!#REF!</f>
        <v>#REF!</v>
      </c>
      <c r="G11" s="341" t="e">
        <f>④廃棄物等総排出量!#REF!</f>
        <v>#REF!</v>
      </c>
      <c r="H11" s="341" t="e">
        <f>④廃棄物等総排出量!#REF!</f>
        <v>#REF!</v>
      </c>
      <c r="I11" s="341" t="e">
        <f>④廃棄物等総排出量!#REF!</f>
        <v>#REF!</v>
      </c>
      <c r="J11" s="341" t="e">
        <f>④廃棄物等総排出量!#REF!</f>
        <v>#REF!</v>
      </c>
      <c r="K11" s="341" t="e">
        <f>④廃棄物等総排出量!#REF!</f>
        <v>#REF!</v>
      </c>
      <c r="L11" s="341" t="e">
        <f>④廃棄物等総排出量!#REF!</f>
        <v>#REF!</v>
      </c>
      <c r="M11" s="341" t="e">
        <f>④廃棄物等総排出量!#REF!</f>
        <v>#REF!</v>
      </c>
      <c r="N11" s="341" t="e">
        <f>④廃棄物等総排出量!#REF!</f>
        <v>#REF!</v>
      </c>
      <c r="O11" s="341" t="e">
        <f>④廃棄物等総排出量!#REF!</f>
        <v>#REF!</v>
      </c>
      <c r="P11" s="341" t="e">
        <f>④廃棄物等総排出量!#REF!</f>
        <v>#REF!</v>
      </c>
      <c r="Q11" s="341" t="e">
        <f>④廃棄物等総排出量!#REF!</f>
        <v>#REF!</v>
      </c>
      <c r="R11" s="341" t="e">
        <f>④廃棄物等総排出量!#REF!</f>
        <v>#REF!</v>
      </c>
      <c r="S11" s="341" t="e">
        <f>④廃棄物等総排出量!#REF!</f>
        <v>#REF!</v>
      </c>
      <c r="T11" s="341" t="e">
        <f>④廃棄物等総排出量!#REF!</f>
        <v>#REF!</v>
      </c>
      <c r="U11" s="341" t="e">
        <f>④廃棄物等総排出量!#REF!</f>
        <v>#REF!</v>
      </c>
      <c r="V11" s="341" t="e">
        <f>④廃棄物等総排出量!#REF!</f>
        <v>#REF!</v>
      </c>
      <c r="W11" s="341" t="e">
        <f>④廃棄物等総排出量!#REF!</f>
        <v>#REF!</v>
      </c>
      <c r="X11" s="341" t="e">
        <f>④廃棄物等総排出量!#REF!</f>
        <v>#REF!</v>
      </c>
    </row>
    <row r="13" ht="13.5">
      <c r="D13" s="171"/>
    </row>
    <row r="14" spans="1:24" ht="35.25" customHeight="1">
      <c r="A14" s="617" t="s">
        <v>213</v>
      </c>
      <c r="B14" s="618"/>
      <c r="C14" s="618"/>
      <c r="D14" s="618"/>
      <c r="E14" s="618"/>
      <c r="F14" s="618"/>
      <c r="G14" s="618"/>
      <c r="H14" s="618"/>
      <c r="I14" s="618"/>
      <c r="J14" s="618"/>
      <c r="K14" s="618"/>
      <c r="L14" s="618"/>
      <c r="M14" s="618"/>
      <c r="N14" s="618"/>
      <c r="O14" s="618"/>
      <c r="P14" s="618"/>
      <c r="Q14" s="618"/>
      <c r="R14" s="618"/>
      <c r="S14" s="618"/>
      <c r="T14" s="618"/>
      <c r="U14" s="618"/>
      <c r="V14" s="618"/>
      <c r="W14" s="618"/>
      <c r="X14" s="618"/>
    </row>
    <row r="15" ht="13.5">
      <c r="D15" s="101"/>
    </row>
    <row r="16" ht="13.5">
      <c r="D16" s="101"/>
    </row>
  </sheetData>
  <sheetProtection password="CA03" sheet="1" formatCells="0" formatColumns="0" formatRows="0" insertColumns="0" insertRows="0" insertHyperlinks="0" deleteColumns="0" deleteRows="0" sort="0" autoFilter="0" pivotTables="0"/>
  <mergeCells count="22">
    <mergeCell ref="F2:X2"/>
    <mergeCell ref="X3:X4"/>
    <mergeCell ref="O4:R4"/>
    <mergeCell ref="F4:F5"/>
    <mergeCell ref="D7:D9"/>
    <mergeCell ref="G4:G5"/>
    <mergeCell ref="H4:H5"/>
    <mergeCell ref="C2:E5"/>
    <mergeCell ref="J4:J5"/>
    <mergeCell ref="F3:R3"/>
    <mergeCell ref="K4:K5"/>
    <mergeCell ref="I4:I5"/>
    <mergeCell ref="S3:S4"/>
    <mergeCell ref="C6:E6"/>
    <mergeCell ref="M4:M5"/>
    <mergeCell ref="N4:N5"/>
    <mergeCell ref="A14:X14"/>
    <mergeCell ref="A2:A5"/>
    <mergeCell ref="B2:B5"/>
    <mergeCell ref="D11:E11"/>
    <mergeCell ref="C7:C11"/>
    <mergeCell ref="T3:W4"/>
  </mergeCells>
  <printOptions/>
  <pageMargins left="0.55" right="0.2" top="1.17" bottom="0.7" header="0.512" footer="0.51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kato</cp:lastModifiedBy>
  <cp:lastPrinted>2018-05-08T02:21:40Z</cp:lastPrinted>
  <dcterms:created xsi:type="dcterms:W3CDTF">2003-05-12T02:21:40Z</dcterms:created>
  <dcterms:modified xsi:type="dcterms:W3CDTF">2018-05-08T02:21:47Z</dcterms:modified>
  <cp:category/>
  <cp:version/>
  <cp:contentType/>
  <cp:contentStatus/>
</cp:coreProperties>
</file>